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yt6bsrvfil0002\Observatory\Health Intelligence\Statistical data\Morbidity\Congenital disorders\CARIS\Analyses\2022\Analysis\Indicators\Final\Sent to David\"/>
    </mc:Choice>
  </mc:AlternateContent>
  <bookViews>
    <workbookView showSheetTabs="0" xWindow="-28920" yWindow="-120" windowWidth="29040" windowHeight="15840" tabRatio="852"/>
  </bookViews>
  <sheets>
    <sheet name="Contents" sheetId="30" r:id="rId1"/>
    <sheet name="Data source &amp; notes" sheetId="31" r:id="rId2"/>
    <sheet name="Cases by year" sheetId="6" r:id="rId3"/>
    <sheet name="Rates by year" sheetId="5" r:id="rId4"/>
    <sheet name="Cases by HB - 2nd suppression" sheetId="21" r:id="rId5"/>
    <sheet name="Rates by HB - Suppression" sheetId="24" r:id="rId6"/>
    <sheet name="Cases by LA - 2nd suppression" sheetId="25" r:id="rId7"/>
    <sheet name="Rates by LA - Suppression" sheetId="35" r:id="rId8"/>
    <sheet name="Trends by area - Suppressed" sheetId="29" r:id="rId9"/>
    <sheet name="Lookup for interactive - Supp" sheetId="28" state="hidden" r:id="rId10"/>
    <sheet name="Data - 5 year cases (2nd Supp)" sheetId="27" state="hidden" r:id="rId11"/>
    <sheet name="Lookup for interactive trend" sheetId="15" state="hidden" r:id="rId12"/>
    <sheet name="Data - 5-year births" sheetId="18" state="hidden" r:id="rId13"/>
  </sheets>
  <definedNames>
    <definedName name="_xlnm._FilterDatabase" localSheetId="10" hidden="1">'Data - 5 year cases (2nd Supp)'!$L$1:$W$1285</definedName>
    <definedName name="_Sort" localSheetId="7" hidden="1">#REF!</definedName>
    <definedName name="_Sort" hidden="1">#REF!</definedName>
    <definedName name="_xlnm.Print_Area" localSheetId="4">'Cases by HB - 2nd suppression'!$A$1:$K$77</definedName>
    <definedName name="_xlnm.Print_Area" localSheetId="6">'Cases by LA - 2nd suppression'!$A$1:$AF$77</definedName>
    <definedName name="_xlnm.Print_Area" localSheetId="2">'Cases by year'!$B$1:$S$82</definedName>
    <definedName name="_xlnm.Print_Area" localSheetId="5">'Rates by HB - Suppression'!$A$1:$K$77</definedName>
    <definedName name="_xlnm.Print_Area" localSheetId="7">'Rates by LA - Suppression'!$A$1:$AG$77</definedName>
    <definedName name="_xlnm.Print_Area" localSheetId="3">'Rates by year'!$A$1:$T$77</definedName>
    <definedName name="_xlnm.Print_Area" localSheetId="8">'Trends by area - Suppressed'!$A$1:$N$82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28" l="1"/>
  <c r="C17" i="29" s="1"/>
  <c r="I18" i="29" l="1"/>
  <c r="E6" i="28"/>
  <c r="F18" i="29" s="1"/>
  <c r="F6" i="28"/>
  <c r="K6" i="28" s="1"/>
  <c r="L18" i="29" s="1"/>
  <c r="G6" i="28"/>
  <c r="H18" i="29" s="1"/>
  <c r="D6" i="28"/>
  <c r="I6" i="28" s="1"/>
  <c r="J18" i="29" s="1"/>
  <c r="J6" i="28" l="1"/>
  <c r="K18" i="29" s="1"/>
  <c r="G18" i="29"/>
  <c r="E18" i="29"/>
  <c r="L6" i="28"/>
  <c r="M18" i="29" s="1"/>
  <c r="J6" i="15" l="1"/>
  <c r="K6" i="15"/>
  <c r="L6" i="15"/>
  <c r="I6" i="15"/>
  <c r="E6" i="15"/>
  <c r="F6" i="15"/>
  <c r="G6" i="15"/>
  <c r="D6" i="15"/>
  <c r="M13" i="5" l="1"/>
  <c r="L13" i="5"/>
  <c r="K13" i="5"/>
  <c r="J13" i="5"/>
  <c r="I13" i="5"/>
  <c r="H13" i="5"/>
  <c r="G13" i="5"/>
  <c r="F13" i="5"/>
  <c r="E13" i="5"/>
  <c r="D13" i="5"/>
  <c r="L1285" i="27" l="1"/>
  <c r="N1275" i="27"/>
  <c r="M1264" i="27"/>
  <c r="O1254" i="27"/>
  <c r="N1243" i="27"/>
  <c r="O1230" i="27"/>
  <c r="O1214" i="27"/>
  <c r="P1201" i="27"/>
  <c r="N1187" i="27"/>
  <c r="O1174" i="27"/>
  <c r="N1163" i="27"/>
  <c r="O1150" i="27"/>
  <c r="P1137" i="27"/>
  <c r="O1118" i="27"/>
  <c r="P1105" i="27"/>
  <c r="L1093" i="27"/>
  <c r="P1081" i="27"/>
  <c r="O1070" i="27"/>
  <c r="L1061" i="27"/>
  <c r="P1049" i="27"/>
  <c r="L1037" i="27"/>
  <c r="P1025" i="27"/>
  <c r="L1013" i="27"/>
  <c r="P1001" i="27"/>
  <c r="L989" i="27"/>
  <c r="M976" i="27"/>
  <c r="N963" i="27"/>
  <c r="N947" i="27"/>
  <c r="L933" i="27"/>
  <c r="P921" i="27"/>
  <c r="P913" i="27"/>
  <c r="P905" i="27"/>
  <c r="L893" i="27"/>
  <c r="L885" i="27"/>
  <c r="N875" i="27"/>
  <c r="P865" i="27"/>
  <c r="N851" i="27"/>
  <c r="M840" i="27"/>
  <c r="O830" i="27"/>
  <c r="N819" i="27"/>
  <c r="L805" i="27"/>
  <c r="P793" i="27"/>
  <c r="O782" i="27"/>
  <c r="N771" i="27"/>
  <c r="P761" i="27"/>
  <c r="O750" i="27"/>
  <c r="M736" i="27"/>
  <c r="M720" i="27"/>
  <c r="L709" i="27"/>
  <c r="P697" i="27"/>
  <c r="N683" i="27"/>
  <c r="M672" i="27"/>
  <c r="O662" i="27"/>
  <c r="L653" i="27"/>
  <c r="O638" i="27"/>
  <c r="P625" i="27"/>
  <c r="M608" i="27"/>
  <c r="M592" i="27"/>
  <c r="O582" i="27"/>
  <c r="P569" i="27"/>
  <c r="M560" i="27"/>
  <c r="N547" i="27"/>
  <c r="O534" i="27"/>
  <c r="M520" i="27"/>
  <c r="M504" i="27"/>
  <c r="N491" i="27"/>
  <c r="M480" i="27"/>
  <c r="L469" i="27"/>
  <c r="P457" i="27"/>
  <c r="M448" i="27"/>
  <c r="M432" i="27"/>
  <c r="O422" i="27"/>
  <c r="P417" i="27"/>
  <c r="O406" i="27"/>
  <c r="L397" i="27"/>
  <c r="N387" i="27"/>
  <c r="O374" i="27"/>
  <c r="O366" i="27"/>
  <c r="N355" i="27"/>
  <c r="O342" i="27"/>
  <c r="N331" i="27"/>
  <c r="M320" i="27"/>
  <c r="N307" i="27"/>
  <c r="L293" i="27"/>
  <c r="P281" i="27"/>
  <c r="O270" i="27"/>
  <c r="N259" i="27"/>
  <c r="P249" i="27"/>
  <c r="M240" i="27"/>
  <c r="N227" i="27"/>
  <c r="O214" i="27"/>
  <c r="O198" i="27"/>
  <c r="P185" i="27"/>
  <c r="N171" i="27"/>
  <c r="L149" i="27"/>
  <c r="P1285" i="27"/>
  <c r="M1284" i="27"/>
  <c r="O1282" i="27"/>
  <c r="L1281" i="27"/>
  <c r="N1279" i="27"/>
  <c r="P1277" i="27"/>
  <c r="M1276" i="27"/>
  <c r="O1274" i="27"/>
  <c r="L1273" i="27"/>
  <c r="N1271" i="27"/>
  <c r="P1269" i="27"/>
  <c r="M1268" i="27"/>
  <c r="O1266" i="27"/>
  <c r="L1265" i="27"/>
  <c r="N1263" i="27"/>
  <c r="P1261" i="27"/>
  <c r="M1260" i="27"/>
  <c r="O1258" i="27"/>
  <c r="L1257" i="27"/>
  <c r="N1255" i="27"/>
  <c r="P1253" i="27"/>
  <c r="M1252" i="27"/>
  <c r="O1250" i="27"/>
  <c r="L1249" i="27"/>
  <c r="N1247" i="27"/>
  <c r="P1245" i="27"/>
  <c r="M1244" i="27"/>
  <c r="O1242" i="27"/>
  <c r="L1241" i="27"/>
  <c r="N1239" i="27"/>
  <c r="P1237" i="27"/>
  <c r="M1236" i="27"/>
  <c r="O1234" i="27"/>
  <c r="L1233" i="27"/>
  <c r="N1231" i="27"/>
  <c r="P1229" i="27"/>
  <c r="M1228" i="27"/>
  <c r="O1226" i="27"/>
  <c r="L1225" i="27"/>
  <c r="N1223" i="27"/>
  <c r="P1221" i="27"/>
  <c r="M1220" i="27"/>
  <c r="O1218" i="27"/>
  <c r="L1217" i="27"/>
  <c r="N1215" i="27"/>
  <c r="P1213" i="27"/>
  <c r="M1212" i="27"/>
  <c r="O1210" i="27"/>
  <c r="L1209" i="27"/>
  <c r="N1207" i="27"/>
  <c r="P1205" i="27"/>
  <c r="M1204" i="27"/>
  <c r="O1202" i="27"/>
  <c r="L1201" i="27"/>
  <c r="N1199" i="27"/>
  <c r="P1197" i="27"/>
  <c r="M1196" i="27"/>
  <c r="O1194" i="27"/>
  <c r="L1193" i="27"/>
  <c r="N1191" i="27"/>
  <c r="P1189" i="27"/>
  <c r="M1188" i="27"/>
  <c r="O1186" i="27"/>
  <c r="L1185" i="27"/>
  <c r="N1183" i="27"/>
  <c r="P1181" i="27"/>
  <c r="M1180" i="27"/>
  <c r="O1178" i="27"/>
  <c r="L1177" i="27"/>
  <c r="N1175" i="27"/>
  <c r="P1173" i="27"/>
  <c r="M1172" i="27"/>
  <c r="O1170" i="27"/>
  <c r="L1169" i="27"/>
  <c r="N1167" i="27"/>
  <c r="P1165" i="27"/>
  <c r="M1164" i="27"/>
  <c r="O1162" i="27"/>
  <c r="L1161" i="27"/>
  <c r="N1159" i="27"/>
  <c r="P1157" i="27"/>
  <c r="M1156" i="27"/>
  <c r="O1154" i="27"/>
  <c r="L1153" i="27"/>
  <c r="N1151" i="27"/>
  <c r="P1149" i="27"/>
  <c r="M1148" i="27"/>
  <c r="O1146" i="27"/>
  <c r="L1145" i="27"/>
  <c r="N1143" i="27"/>
  <c r="P1141" i="27"/>
  <c r="M1140" i="27"/>
  <c r="O1138" i="27"/>
  <c r="L1137" i="27"/>
  <c r="N1135" i="27"/>
  <c r="P1133" i="27"/>
  <c r="M1132" i="27"/>
  <c r="O1130" i="27"/>
  <c r="L1129" i="27"/>
  <c r="N1127" i="27"/>
  <c r="P1125" i="27"/>
  <c r="M1124" i="27"/>
  <c r="O1122" i="27"/>
  <c r="L1121" i="27"/>
  <c r="N1119" i="27"/>
  <c r="P1117" i="27"/>
  <c r="M1116" i="27"/>
  <c r="O1114" i="27"/>
  <c r="L1113" i="27"/>
  <c r="N1111" i="27"/>
  <c r="P1109" i="27"/>
  <c r="M1108" i="27"/>
  <c r="O1106" i="27"/>
  <c r="L1105" i="27"/>
  <c r="N1103" i="27"/>
  <c r="P1101" i="27"/>
  <c r="M1100" i="27"/>
  <c r="O1098" i="27"/>
  <c r="L1097" i="27"/>
  <c r="N1095" i="27"/>
  <c r="P1093" i="27"/>
  <c r="M1092" i="27"/>
  <c r="O1090" i="27"/>
  <c r="L1089" i="27"/>
  <c r="N1087" i="27"/>
  <c r="P1085" i="27"/>
  <c r="M1084" i="27"/>
  <c r="O1082" i="27"/>
  <c r="L1081" i="27"/>
  <c r="N1079" i="27"/>
  <c r="P1077" i="27"/>
  <c r="M1076" i="27"/>
  <c r="O1074" i="27"/>
  <c r="L1073" i="27"/>
  <c r="N1071" i="27"/>
  <c r="P1069" i="27"/>
  <c r="M1068" i="27"/>
  <c r="O1066" i="27"/>
  <c r="L1065" i="27"/>
  <c r="N1063" i="27"/>
  <c r="P1061" i="27"/>
  <c r="M1060" i="27"/>
  <c r="O1058" i="27"/>
  <c r="L1057" i="27"/>
  <c r="N1055" i="27"/>
  <c r="P1053" i="27"/>
  <c r="M1052" i="27"/>
  <c r="O1050" i="27"/>
  <c r="L1049" i="27"/>
  <c r="N1047" i="27"/>
  <c r="P1045" i="27"/>
  <c r="M1044" i="27"/>
  <c r="O1042" i="27"/>
  <c r="L1041" i="27"/>
  <c r="N1039" i="27"/>
  <c r="P1037" i="27"/>
  <c r="M1036" i="27"/>
  <c r="O1034" i="27"/>
  <c r="L1033" i="27"/>
  <c r="N1031" i="27"/>
  <c r="P1029" i="27"/>
  <c r="M1028" i="27"/>
  <c r="O1026" i="27"/>
  <c r="L1025" i="27"/>
  <c r="N1023" i="27"/>
  <c r="P1021" i="27"/>
  <c r="M1020" i="27"/>
  <c r="O1018" i="27"/>
  <c r="L1017" i="27"/>
  <c r="N1015" i="27"/>
  <c r="P1013" i="27"/>
  <c r="M1012" i="27"/>
  <c r="O1010" i="27"/>
  <c r="L1009" i="27"/>
  <c r="N1007" i="27"/>
  <c r="P1005" i="27"/>
  <c r="M1004" i="27"/>
  <c r="O1002" i="27"/>
  <c r="L1001" i="27"/>
  <c r="N999" i="27"/>
  <c r="P997" i="27"/>
  <c r="M996" i="27"/>
  <c r="O994" i="27"/>
  <c r="L993" i="27"/>
  <c r="N991" i="27"/>
  <c r="P989" i="27"/>
  <c r="M988" i="27"/>
  <c r="O986" i="27"/>
  <c r="L985" i="27"/>
  <c r="N983" i="27"/>
  <c r="P981" i="27"/>
  <c r="M980" i="27"/>
  <c r="O978" i="27"/>
  <c r="L977" i="27"/>
  <c r="N975" i="27"/>
  <c r="P973" i="27"/>
  <c r="M972" i="27"/>
  <c r="O970" i="27"/>
  <c r="L969" i="27"/>
  <c r="N967" i="27"/>
  <c r="P965" i="27"/>
  <c r="M964" i="27"/>
  <c r="O962" i="27"/>
  <c r="L961" i="27"/>
  <c r="N959" i="27"/>
  <c r="P957" i="27"/>
  <c r="M956" i="27"/>
  <c r="O954" i="27"/>
  <c r="L953" i="27"/>
  <c r="N951" i="27"/>
  <c r="P949" i="27"/>
  <c r="M948" i="27"/>
  <c r="O946" i="27"/>
  <c r="L945" i="27"/>
  <c r="N943" i="27"/>
  <c r="P941" i="27"/>
  <c r="M940" i="27"/>
  <c r="O938" i="27"/>
  <c r="L937" i="27"/>
  <c r="N935" i="27"/>
  <c r="P933" i="27"/>
  <c r="M932" i="27"/>
  <c r="O930" i="27"/>
  <c r="L929" i="27"/>
  <c r="N927" i="27"/>
  <c r="P925" i="27"/>
  <c r="M924" i="27"/>
  <c r="O922" i="27"/>
  <c r="L921" i="27"/>
  <c r="N919" i="27"/>
  <c r="P917" i="27"/>
  <c r="M916" i="27"/>
  <c r="O914" i="27"/>
  <c r="L913" i="27"/>
  <c r="N911" i="27"/>
  <c r="P909" i="27"/>
  <c r="M908" i="27"/>
  <c r="O906" i="27"/>
  <c r="L905" i="27"/>
  <c r="N903" i="27"/>
  <c r="P901" i="27"/>
  <c r="M900" i="27"/>
  <c r="O898" i="27"/>
  <c r="L897" i="27"/>
  <c r="N895" i="27"/>
  <c r="P893" i="27"/>
  <c r="M892" i="27"/>
  <c r="O890" i="27"/>
  <c r="L889" i="27"/>
  <c r="N887" i="27"/>
  <c r="P885" i="27"/>
  <c r="M884" i="27"/>
  <c r="O882" i="27"/>
  <c r="L881" i="27"/>
  <c r="N879" i="27"/>
  <c r="P877" i="27"/>
  <c r="M876" i="27"/>
  <c r="O874" i="27"/>
  <c r="L873" i="27"/>
  <c r="N871" i="27"/>
  <c r="P869" i="27"/>
  <c r="M868" i="27"/>
  <c r="O866" i="27"/>
  <c r="L865" i="27"/>
  <c r="N863" i="27"/>
  <c r="P861" i="27"/>
  <c r="M860" i="27"/>
  <c r="O858" i="27"/>
  <c r="L857" i="27"/>
  <c r="N855" i="27"/>
  <c r="P853" i="27"/>
  <c r="M852" i="27"/>
  <c r="O850" i="27"/>
  <c r="L849" i="27"/>
  <c r="N847" i="27"/>
  <c r="P845" i="27"/>
  <c r="M844" i="27"/>
  <c r="O842" i="27"/>
  <c r="L841" i="27"/>
  <c r="N839" i="27"/>
  <c r="P837" i="27"/>
  <c r="M836" i="27"/>
  <c r="O834" i="27"/>
  <c r="L833" i="27"/>
  <c r="N831" i="27"/>
  <c r="P829" i="27"/>
  <c r="M828" i="27"/>
  <c r="O826" i="27"/>
  <c r="L825" i="27"/>
  <c r="N823" i="27"/>
  <c r="P821" i="27"/>
  <c r="M820" i="27"/>
  <c r="O818" i="27"/>
  <c r="L817" i="27"/>
  <c r="N815" i="27"/>
  <c r="P813" i="27"/>
  <c r="M812" i="27"/>
  <c r="O810" i="27"/>
  <c r="L809" i="27"/>
  <c r="N807" i="27"/>
  <c r="P805" i="27"/>
  <c r="M804" i="27"/>
  <c r="O802" i="27"/>
  <c r="L801" i="27"/>
  <c r="N799" i="27"/>
  <c r="P797" i="27"/>
  <c r="M796" i="27"/>
  <c r="O794" i="27"/>
  <c r="L793" i="27"/>
  <c r="N791" i="27"/>
  <c r="P789" i="27"/>
  <c r="M788" i="27"/>
  <c r="O786" i="27"/>
  <c r="L785" i="27"/>
  <c r="N783" i="27"/>
  <c r="P781" i="27"/>
  <c r="M780" i="27"/>
  <c r="O778" i="27"/>
  <c r="L777" i="27"/>
  <c r="N775" i="27"/>
  <c r="P773" i="27"/>
  <c r="M772" i="27"/>
  <c r="O770" i="27"/>
  <c r="L769" i="27"/>
  <c r="N767" i="27"/>
  <c r="P765" i="27"/>
  <c r="M764" i="27"/>
  <c r="O762" i="27"/>
  <c r="L761" i="27"/>
  <c r="N759" i="27"/>
  <c r="P757" i="27"/>
  <c r="M756" i="27"/>
  <c r="O754" i="27"/>
  <c r="L753" i="27"/>
  <c r="N751" i="27"/>
  <c r="P749" i="27"/>
  <c r="M748" i="27"/>
  <c r="O746" i="27"/>
  <c r="L745" i="27"/>
  <c r="N743" i="27"/>
  <c r="P741" i="27"/>
  <c r="M740" i="27"/>
  <c r="O738" i="27"/>
  <c r="L737" i="27"/>
  <c r="N735" i="27"/>
  <c r="P733" i="27"/>
  <c r="M732" i="27"/>
  <c r="O730" i="27"/>
  <c r="L729" i="27"/>
  <c r="N727" i="27"/>
  <c r="P725" i="27"/>
  <c r="M724" i="27"/>
  <c r="O722" i="27"/>
  <c r="L721" i="27"/>
  <c r="N719" i="27"/>
  <c r="P717" i="27"/>
  <c r="M716" i="27"/>
  <c r="O714" i="27"/>
  <c r="L713" i="27"/>
  <c r="N711" i="27"/>
  <c r="P709" i="27"/>
  <c r="M708" i="27"/>
  <c r="O706" i="27"/>
  <c r="L705" i="27"/>
  <c r="N703" i="27"/>
  <c r="P701" i="27"/>
  <c r="M700" i="27"/>
  <c r="O698" i="27"/>
  <c r="L697" i="27"/>
  <c r="N695" i="27"/>
  <c r="P693" i="27"/>
  <c r="M692" i="27"/>
  <c r="O690" i="27"/>
  <c r="L689" i="27"/>
  <c r="N687" i="27"/>
  <c r="P685" i="27"/>
  <c r="M684" i="27"/>
  <c r="O682" i="27"/>
  <c r="L681" i="27"/>
  <c r="N679" i="27"/>
  <c r="P677" i="27"/>
  <c r="M676" i="27"/>
  <c r="O674" i="27"/>
  <c r="L673" i="27"/>
  <c r="N671" i="27"/>
  <c r="P669" i="27"/>
  <c r="M668" i="27"/>
  <c r="O666" i="27"/>
  <c r="L665" i="27"/>
  <c r="N663" i="27"/>
  <c r="P661" i="27"/>
  <c r="M660" i="27"/>
  <c r="O658" i="27"/>
  <c r="L657" i="27"/>
  <c r="N655" i="27"/>
  <c r="P653" i="27"/>
  <c r="M652" i="27"/>
  <c r="O650" i="27"/>
  <c r="L649" i="27"/>
  <c r="N647" i="27"/>
  <c r="P645" i="27"/>
  <c r="M644" i="27"/>
  <c r="O642" i="27"/>
  <c r="L641" i="27"/>
  <c r="N639" i="27"/>
  <c r="P637" i="27"/>
  <c r="M636" i="27"/>
  <c r="O634" i="27"/>
  <c r="L633" i="27"/>
  <c r="N631" i="27"/>
  <c r="P629" i="27"/>
  <c r="M628" i="27"/>
  <c r="O626" i="27"/>
  <c r="L625" i="27"/>
  <c r="N623" i="27"/>
  <c r="P621" i="27"/>
  <c r="M620" i="27"/>
  <c r="O618" i="27"/>
  <c r="L617" i="27"/>
  <c r="N615" i="27"/>
  <c r="P613" i="27"/>
  <c r="M612" i="27"/>
  <c r="O610" i="27"/>
  <c r="L609" i="27"/>
  <c r="N607" i="27"/>
  <c r="P605" i="27"/>
  <c r="M604" i="27"/>
  <c r="O602" i="27"/>
  <c r="L601" i="27"/>
  <c r="N599" i="27"/>
  <c r="P597" i="27"/>
  <c r="M596" i="27"/>
  <c r="O594" i="27"/>
  <c r="L593" i="27"/>
  <c r="N591" i="27"/>
  <c r="P589" i="27"/>
  <c r="M588" i="27"/>
  <c r="O586" i="27"/>
  <c r="L585" i="27"/>
  <c r="N583" i="27"/>
  <c r="P581" i="27"/>
  <c r="M580" i="27"/>
  <c r="O578" i="27"/>
  <c r="L577" i="27"/>
  <c r="N575" i="27"/>
  <c r="P573" i="27"/>
  <c r="M572" i="27"/>
  <c r="O570" i="27"/>
  <c r="L569" i="27"/>
  <c r="N567" i="27"/>
  <c r="P565" i="27"/>
  <c r="M564" i="27"/>
  <c r="O562" i="27"/>
  <c r="L561" i="27"/>
  <c r="N559" i="27"/>
  <c r="P557" i="27"/>
  <c r="M556" i="27"/>
  <c r="O554" i="27"/>
  <c r="L553" i="27"/>
  <c r="N551" i="27"/>
  <c r="P549" i="27"/>
  <c r="M548" i="27"/>
  <c r="O546" i="27"/>
  <c r="L545" i="27"/>
  <c r="N543" i="27"/>
  <c r="P541" i="27"/>
  <c r="M540" i="27"/>
  <c r="O538" i="27"/>
  <c r="L537" i="27"/>
  <c r="N535" i="27"/>
  <c r="P533" i="27"/>
  <c r="M532" i="27"/>
  <c r="O530" i="27"/>
  <c r="L529" i="27"/>
  <c r="N527" i="27"/>
  <c r="P525" i="27"/>
  <c r="M524" i="27"/>
  <c r="O522" i="27"/>
  <c r="L521" i="27"/>
  <c r="N519" i="27"/>
  <c r="P517" i="27"/>
  <c r="M516" i="27"/>
  <c r="O514" i="27"/>
  <c r="L513" i="27"/>
  <c r="N511" i="27"/>
  <c r="P509" i="27"/>
  <c r="M508" i="27"/>
  <c r="O506" i="27"/>
  <c r="L505" i="27"/>
  <c r="N503" i="27"/>
  <c r="P501" i="27"/>
  <c r="M500" i="27"/>
  <c r="O498" i="27"/>
  <c r="L497" i="27"/>
  <c r="N495" i="27"/>
  <c r="P493" i="27"/>
  <c r="M492" i="27"/>
  <c r="O490" i="27"/>
  <c r="L489" i="27"/>
  <c r="N487" i="27"/>
  <c r="P485" i="27"/>
  <c r="M484" i="27"/>
  <c r="O482" i="27"/>
  <c r="L481" i="27"/>
  <c r="N479" i="27"/>
  <c r="P477" i="27"/>
  <c r="M476" i="27"/>
  <c r="O474" i="27"/>
  <c r="L473" i="27"/>
  <c r="N471" i="27"/>
  <c r="P469" i="27"/>
  <c r="M468" i="27"/>
  <c r="O466" i="27"/>
  <c r="L465" i="27"/>
  <c r="N463" i="27"/>
  <c r="P461" i="27"/>
  <c r="M460" i="27"/>
  <c r="O458" i="27"/>
  <c r="L457" i="27"/>
  <c r="N455" i="27"/>
  <c r="P453" i="27"/>
  <c r="M452" i="27"/>
  <c r="O450" i="27"/>
  <c r="L449" i="27"/>
  <c r="N447" i="27"/>
  <c r="P445" i="27"/>
  <c r="M444" i="27"/>
  <c r="O442" i="27"/>
  <c r="L441" i="27"/>
  <c r="N439" i="27"/>
  <c r="P437" i="27"/>
  <c r="M436" i="27"/>
  <c r="O434" i="27"/>
  <c r="L433" i="27"/>
  <c r="N431" i="27"/>
  <c r="P429" i="27"/>
  <c r="M428" i="27"/>
  <c r="O426" i="27"/>
  <c r="L425" i="27"/>
  <c r="N423" i="27"/>
  <c r="P421" i="27"/>
  <c r="M420" i="27"/>
  <c r="O418" i="27"/>
  <c r="L417" i="27"/>
  <c r="N415" i="27"/>
  <c r="P413" i="27"/>
  <c r="M412" i="27"/>
  <c r="O410" i="27"/>
  <c r="L409" i="27"/>
  <c r="N407" i="27"/>
  <c r="P405" i="27"/>
  <c r="M404" i="27"/>
  <c r="O402" i="27"/>
  <c r="L401" i="27"/>
  <c r="N399" i="27"/>
  <c r="P397" i="27"/>
  <c r="M396" i="27"/>
  <c r="O394" i="27"/>
  <c r="L393" i="27"/>
  <c r="N391" i="27"/>
  <c r="P389" i="27"/>
  <c r="M388" i="27"/>
  <c r="O386" i="27"/>
  <c r="L385" i="27"/>
  <c r="N383" i="27"/>
  <c r="P381" i="27"/>
  <c r="M380" i="27"/>
  <c r="O378" i="27"/>
  <c r="L377" i="27"/>
  <c r="N375" i="27"/>
  <c r="P373" i="27"/>
  <c r="M372" i="27"/>
  <c r="O370" i="27"/>
  <c r="L369" i="27"/>
  <c r="N367" i="27"/>
  <c r="P365" i="27"/>
  <c r="M364" i="27"/>
  <c r="O362" i="27"/>
  <c r="L361" i="27"/>
  <c r="N359" i="27"/>
  <c r="P357" i="27"/>
  <c r="M356" i="27"/>
  <c r="O354" i="27"/>
  <c r="L353" i="27"/>
  <c r="N351" i="27"/>
  <c r="P349" i="27"/>
  <c r="M348" i="27"/>
  <c r="O346" i="27"/>
  <c r="L345" i="27"/>
  <c r="N343" i="27"/>
  <c r="P341" i="27"/>
  <c r="M340" i="27"/>
  <c r="O338" i="27"/>
  <c r="L337" i="27"/>
  <c r="N335" i="27"/>
  <c r="P333" i="27"/>
  <c r="M332" i="27"/>
  <c r="O330" i="27"/>
  <c r="L329" i="27"/>
  <c r="N327" i="27"/>
  <c r="P325" i="27"/>
  <c r="M324" i="27"/>
  <c r="O322" i="27"/>
  <c r="L321" i="27"/>
  <c r="N319" i="27"/>
  <c r="P317" i="27"/>
  <c r="M316" i="27"/>
  <c r="O314" i="27"/>
  <c r="L313" i="27"/>
  <c r="N311" i="27"/>
  <c r="P309" i="27"/>
  <c r="M308" i="27"/>
  <c r="O306" i="27"/>
  <c r="L305" i="27"/>
  <c r="N303" i="27"/>
  <c r="P301" i="27"/>
  <c r="M300" i="27"/>
  <c r="O298" i="27"/>
  <c r="L297" i="27"/>
  <c r="N295" i="27"/>
  <c r="P293" i="27"/>
  <c r="M292" i="27"/>
  <c r="O290" i="27"/>
  <c r="L289" i="27"/>
  <c r="N287" i="27"/>
  <c r="P285" i="27"/>
  <c r="M284" i="27"/>
  <c r="O282" i="27"/>
  <c r="L281" i="27"/>
  <c r="N279" i="27"/>
  <c r="P277" i="27"/>
  <c r="M276" i="27"/>
  <c r="O274" i="27"/>
  <c r="L273" i="27"/>
  <c r="N271" i="27"/>
  <c r="P269" i="27"/>
  <c r="M268" i="27"/>
  <c r="O266" i="27"/>
  <c r="L265" i="27"/>
  <c r="N263" i="27"/>
  <c r="P261" i="27"/>
  <c r="M260" i="27"/>
  <c r="O258" i="27"/>
  <c r="L257" i="27"/>
  <c r="N255" i="27"/>
  <c r="P253" i="27"/>
  <c r="M252" i="27"/>
  <c r="O250" i="27"/>
  <c r="L249" i="27"/>
  <c r="N247" i="27"/>
  <c r="P245" i="27"/>
  <c r="M244" i="27"/>
  <c r="O242" i="27"/>
  <c r="L241" i="27"/>
  <c r="N239" i="27"/>
  <c r="P237" i="27"/>
  <c r="M236" i="27"/>
  <c r="O234" i="27"/>
  <c r="L233" i="27"/>
  <c r="N231" i="27"/>
  <c r="P229" i="27"/>
  <c r="M228" i="27"/>
  <c r="O226" i="27"/>
  <c r="L225" i="27"/>
  <c r="N223" i="27"/>
  <c r="P221" i="27"/>
  <c r="M220" i="27"/>
  <c r="O218" i="27"/>
  <c r="L217" i="27"/>
  <c r="N215" i="27"/>
  <c r="P213" i="27"/>
  <c r="M212" i="27"/>
  <c r="O210" i="27"/>
  <c r="L209" i="27"/>
  <c r="N207" i="27"/>
  <c r="P205" i="27"/>
  <c r="M204" i="27"/>
  <c r="O202" i="27"/>
  <c r="L201" i="27"/>
  <c r="N199" i="27"/>
  <c r="P197" i="27"/>
  <c r="M196" i="27"/>
  <c r="O194" i="27"/>
  <c r="L193" i="27"/>
  <c r="N191" i="27"/>
  <c r="P189" i="27"/>
  <c r="M188" i="27"/>
  <c r="O186" i="27"/>
  <c r="L185" i="27"/>
  <c r="N183" i="27"/>
  <c r="P181" i="27"/>
  <c r="M180" i="27"/>
  <c r="O178" i="27"/>
  <c r="L177" i="27"/>
  <c r="N175" i="27"/>
  <c r="P173" i="27"/>
  <c r="M172" i="27"/>
  <c r="O170" i="27"/>
  <c r="L169" i="27"/>
  <c r="N167" i="27"/>
  <c r="P165" i="27"/>
  <c r="M164" i="27"/>
  <c r="O162" i="27"/>
  <c r="L161" i="27"/>
  <c r="N159" i="27"/>
  <c r="P157" i="27"/>
  <c r="M156" i="27"/>
  <c r="O154" i="27"/>
  <c r="L153" i="27"/>
  <c r="N151" i="27"/>
  <c r="P149" i="27"/>
  <c r="M148" i="27"/>
  <c r="O146" i="27"/>
  <c r="L145" i="27"/>
  <c r="N143" i="27"/>
  <c r="P141" i="27"/>
  <c r="M140" i="27"/>
  <c r="O138" i="27"/>
  <c r="L137" i="27"/>
  <c r="N135" i="27"/>
  <c r="P133" i="27"/>
  <c r="M132" i="27"/>
  <c r="O130" i="27"/>
  <c r="L129" i="27"/>
  <c r="N127" i="27"/>
  <c r="P125" i="27"/>
  <c r="M124" i="27"/>
  <c r="O122" i="27"/>
  <c r="L121" i="27"/>
  <c r="N119" i="27"/>
  <c r="P117" i="27"/>
  <c r="M116" i="27"/>
  <c r="O114" i="27"/>
  <c r="L113" i="27"/>
  <c r="N111" i="27"/>
  <c r="P109" i="27"/>
  <c r="M108" i="27"/>
  <c r="O106" i="27"/>
  <c r="L105" i="27"/>
  <c r="N103" i="27"/>
  <c r="P101" i="27"/>
  <c r="M100" i="27"/>
  <c r="O98" i="27"/>
  <c r="L97" i="27"/>
  <c r="N95" i="27"/>
  <c r="P93" i="27"/>
  <c r="M92" i="27"/>
  <c r="O90" i="27"/>
  <c r="L89" i="27"/>
  <c r="N87" i="27"/>
  <c r="P85" i="27"/>
  <c r="M84" i="27"/>
  <c r="O82" i="27"/>
  <c r="L81" i="27"/>
  <c r="N79" i="27"/>
  <c r="P77" i="27"/>
  <c r="M76" i="27"/>
  <c r="O74" i="27"/>
  <c r="L73" i="27"/>
  <c r="N71" i="27"/>
  <c r="P69" i="27"/>
  <c r="M68" i="27"/>
  <c r="O1288" i="27"/>
  <c r="L1287" i="27"/>
  <c r="M1280" i="27"/>
  <c r="O1270" i="27"/>
  <c r="O1262" i="27"/>
  <c r="M1248" i="27"/>
  <c r="O1238" i="27"/>
  <c r="L1229" i="27"/>
  <c r="L1221" i="27"/>
  <c r="N1211" i="27"/>
  <c r="N1203" i="27"/>
  <c r="M1192" i="27"/>
  <c r="L1181" i="27"/>
  <c r="M1168" i="27"/>
  <c r="O1158" i="27"/>
  <c r="O1142" i="27"/>
  <c r="O1134" i="27"/>
  <c r="N1123" i="27"/>
  <c r="N1107" i="27"/>
  <c r="P1097" i="27"/>
  <c r="P1089" i="27"/>
  <c r="O1078" i="27"/>
  <c r="M1064" i="27"/>
  <c r="N1051" i="27"/>
  <c r="P1041" i="27"/>
  <c r="O1030" i="27"/>
  <c r="N1019" i="27"/>
  <c r="P1009" i="27"/>
  <c r="O998" i="27"/>
  <c r="N987" i="27"/>
  <c r="N979" i="27"/>
  <c r="P969" i="27"/>
  <c r="O958" i="27"/>
  <c r="M952" i="27"/>
  <c r="L941" i="27"/>
  <c r="P929" i="27"/>
  <c r="L917" i="27"/>
  <c r="M904" i="27"/>
  <c r="N891" i="27"/>
  <c r="M880" i="27"/>
  <c r="M872" i="27"/>
  <c r="M864" i="27"/>
  <c r="O854" i="27"/>
  <c r="L845" i="27"/>
  <c r="M832" i="27"/>
  <c r="O822" i="27"/>
  <c r="N811" i="27"/>
  <c r="L797" i="27"/>
  <c r="P785" i="27"/>
  <c r="M776" i="27"/>
  <c r="O766" i="27"/>
  <c r="N755" i="27"/>
  <c r="N747" i="27"/>
  <c r="P737" i="27"/>
  <c r="L725" i="27"/>
  <c r="M712" i="27"/>
  <c r="N699" i="27"/>
  <c r="P689" i="27"/>
  <c r="P681" i="27"/>
  <c r="O670" i="27"/>
  <c r="P657" i="27"/>
  <c r="M648" i="27"/>
  <c r="N635" i="27"/>
  <c r="N627" i="27"/>
  <c r="O614" i="27"/>
  <c r="L605" i="27"/>
  <c r="L597" i="27"/>
  <c r="O590" i="27"/>
  <c r="P577" i="27"/>
  <c r="N563" i="27"/>
  <c r="O550" i="27"/>
  <c r="M536" i="27"/>
  <c r="O526" i="27"/>
  <c r="N515" i="27"/>
  <c r="P505" i="27"/>
  <c r="L493" i="27"/>
  <c r="P481" i="27"/>
  <c r="O470" i="27"/>
  <c r="O462" i="27"/>
  <c r="N451" i="27"/>
  <c r="O438" i="27"/>
  <c r="N427" i="27"/>
  <c r="L413" i="27"/>
  <c r="O398" i="27"/>
  <c r="N379" i="27"/>
  <c r="M368" i="27"/>
  <c r="L357" i="27"/>
  <c r="N347" i="27"/>
  <c r="P337" i="27"/>
  <c r="O326" i="27"/>
  <c r="N323" i="27"/>
  <c r="O310" i="27"/>
  <c r="N299" i="27"/>
  <c r="M288" i="27"/>
  <c r="L277" i="27"/>
  <c r="P265" i="27"/>
  <c r="O254" i="27"/>
  <c r="N243" i="27"/>
  <c r="L229" i="27"/>
  <c r="M216" i="27"/>
  <c r="L197" i="27"/>
  <c r="N187" i="27"/>
  <c r="O174" i="27"/>
  <c r="N147" i="27"/>
  <c r="O1285" i="27"/>
  <c r="L1284" i="27"/>
  <c r="N1282" i="27"/>
  <c r="P1280" i="27"/>
  <c r="M1279" i="27"/>
  <c r="O1277" i="27"/>
  <c r="L1276" i="27"/>
  <c r="N1274" i="27"/>
  <c r="P1272" i="27"/>
  <c r="M1271" i="27"/>
  <c r="O1269" i="27"/>
  <c r="L1268" i="27"/>
  <c r="N1266" i="27"/>
  <c r="P1264" i="27"/>
  <c r="M1263" i="27"/>
  <c r="O1261" i="27"/>
  <c r="L1260" i="27"/>
  <c r="N1258" i="27"/>
  <c r="P1256" i="27"/>
  <c r="M1255" i="27"/>
  <c r="O1253" i="27"/>
  <c r="L1252" i="27"/>
  <c r="N1250" i="27"/>
  <c r="P1248" i="27"/>
  <c r="M1247" i="27"/>
  <c r="O1245" i="27"/>
  <c r="L1244" i="27"/>
  <c r="N1242" i="27"/>
  <c r="P1240" i="27"/>
  <c r="M1239" i="27"/>
  <c r="O1237" i="27"/>
  <c r="L1236" i="27"/>
  <c r="N1234" i="27"/>
  <c r="P1232" i="27"/>
  <c r="M1231" i="27"/>
  <c r="O1229" i="27"/>
  <c r="L1228" i="27"/>
  <c r="N1226" i="27"/>
  <c r="P1224" i="27"/>
  <c r="M1223" i="27"/>
  <c r="O1221" i="27"/>
  <c r="L1220" i="27"/>
  <c r="N1218" i="27"/>
  <c r="P1216" i="27"/>
  <c r="M1215" i="27"/>
  <c r="O1213" i="27"/>
  <c r="L1212" i="27"/>
  <c r="N1210" i="27"/>
  <c r="P1208" i="27"/>
  <c r="M1207" i="27"/>
  <c r="O1205" i="27"/>
  <c r="L1204" i="27"/>
  <c r="N1202" i="27"/>
  <c r="P1200" i="27"/>
  <c r="M1199" i="27"/>
  <c r="O1197" i="27"/>
  <c r="L1196" i="27"/>
  <c r="N1194" i="27"/>
  <c r="P1192" i="27"/>
  <c r="M1191" i="27"/>
  <c r="O1189" i="27"/>
  <c r="L1188" i="27"/>
  <c r="N1186" i="27"/>
  <c r="P1184" i="27"/>
  <c r="M1183" i="27"/>
  <c r="O1181" i="27"/>
  <c r="L1180" i="27"/>
  <c r="N1178" i="27"/>
  <c r="P1176" i="27"/>
  <c r="M1175" i="27"/>
  <c r="O1173" i="27"/>
  <c r="L1172" i="27"/>
  <c r="N1170" i="27"/>
  <c r="P1168" i="27"/>
  <c r="M1167" i="27"/>
  <c r="O1165" i="27"/>
  <c r="L1164" i="27"/>
  <c r="N1162" i="27"/>
  <c r="P1160" i="27"/>
  <c r="M1159" i="27"/>
  <c r="O1157" i="27"/>
  <c r="L1156" i="27"/>
  <c r="N1154" i="27"/>
  <c r="P1152" i="27"/>
  <c r="M1151" i="27"/>
  <c r="O1149" i="27"/>
  <c r="L1148" i="27"/>
  <c r="N1146" i="27"/>
  <c r="P1144" i="27"/>
  <c r="M1143" i="27"/>
  <c r="O1141" i="27"/>
  <c r="L1140" i="27"/>
  <c r="N1138" i="27"/>
  <c r="P1136" i="27"/>
  <c r="M1135" i="27"/>
  <c r="O1133" i="27"/>
  <c r="L1132" i="27"/>
  <c r="N1130" i="27"/>
  <c r="P1128" i="27"/>
  <c r="M1127" i="27"/>
  <c r="O1125" i="27"/>
  <c r="L1124" i="27"/>
  <c r="N1122" i="27"/>
  <c r="P1120" i="27"/>
  <c r="M1119" i="27"/>
  <c r="O1117" i="27"/>
  <c r="L1116" i="27"/>
  <c r="N1114" i="27"/>
  <c r="P1112" i="27"/>
  <c r="M1111" i="27"/>
  <c r="O1109" i="27"/>
  <c r="L1108" i="27"/>
  <c r="N1106" i="27"/>
  <c r="P1104" i="27"/>
  <c r="M1103" i="27"/>
  <c r="O1101" i="27"/>
  <c r="L1100" i="27"/>
  <c r="N1098" i="27"/>
  <c r="P1096" i="27"/>
  <c r="M1095" i="27"/>
  <c r="O1093" i="27"/>
  <c r="L1092" i="27"/>
  <c r="N1090" i="27"/>
  <c r="P1088" i="27"/>
  <c r="M1087" i="27"/>
  <c r="O1085" i="27"/>
  <c r="L1084" i="27"/>
  <c r="N1082" i="27"/>
  <c r="P1080" i="27"/>
  <c r="M1079" i="27"/>
  <c r="O1077" i="27"/>
  <c r="L1076" i="27"/>
  <c r="N1074" i="27"/>
  <c r="P1072" i="27"/>
  <c r="M1071" i="27"/>
  <c r="O1069" i="27"/>
  <c r="L1068" i="27"/>
  <c r="N1066" i="27"/>
  <c r="P1064" i="27"/>
  <c r="M1063" i="27"/>
  <c r="O1061" i="27"/>
  <c r="L1060" i="27"/>
  <c r="N1058" i="27"/>
  <c r="P1056" i="27"/>
  <c r="M1055" i="27"/>
  <c r="O1053" i="27"/>
  <c r="L1052" i="27"/>
  <c r="N1050" i="27"/>
  <c r="P1048" i="27"/>
  <c r="M1047" i="27"/>
  <c r="O1045" i="27"/>
  <c r="L1044" i="27"/>
  <c r="N1042" i="27"/>
  <c r="P1040" i="27"/>
  <c r="M1039" i="27"/>
  <c r="O1037" i="27"/>
  <c r="L1036" i="27"/>
  <c r="N1034" i="27"/>
  <c r="P1032" i="27"/>
  <c r="M1031" i="27"/>
  <c r="O1029" i="27"/>
  <c r="L1028" i="27"/>
  <c r="N1026" i="27"/>
  <c r="P1024" i="27"/>
  <c r="M1023" i="27"/>
  <c r="O1021" i="27"/>
  <c r="L1020" i="27"/>
  <c r="N1018" i="27"/>
  <c r="P1016" i="27"/>
  <c r="M1015" i="27"/>
  <c r="O1013" i="27"/>
  <c r="L1012" i="27"/>
  <c r="N1010" i="27"/>
  <c r="P1008" i="27"/>
  <c r="M1007" i="27"/>
  <c r="O1005" i="27"/>
  <c r="L1004" i="27"/>
  <c r="N1002" i="27"/>
  <c r="P1000" i="27"/>
  <c r="M999" i="27"/>
  <c r="O997" i="27"/>
  <c r="L996" i="27"/>
  <c r="N994" i="27"/>
  <c r="P992" i="27"/>
  <c r="M991" i="27"/>
  <c r="O989" i="27"/>
  <c r="L988" i="27"/>
  <c r="N986" i="27"/>
  <c r="P984" i="27"/>
  <c r="M983" i="27"/>
  <c r="O981" i="27"/>
  <c r="L980" i="27"/>
  <c r="N978" i="27"/>
  <c r="P976" i="27"/>
  <c r="M975" i="27"/>
  <c r="O973" i="27"/>
  <c r="L972" i="27"/>
  <c r="N970" i="27"/>
  <c r="P968" i="27"/>
  <c r="M967" i="27"/>
  <c r="O965" i="27"/>
  <c r="L964" i="27"/>
  <c r="N962" i="27"/>
  <c r="P960" i="27"/>
  <c r="M959" i="27"/>
  <c r="O957" i="27"/>
  <c r="L956" i="27"/>
  <c r="N954" i="27"/>
  <c r="P952" i="27"/>
  <c r="M951" i="27"/>
  <c r="O949" i="27"/>
  <c r="L948" i="27"/>
  <c r="N946" i="27"/>
  <c r="P944" i="27"/>
  <c r="M943" i="27"/>
  <c r="O941" i="27"/>
  <c r="L940" i="27"/>
  <c r="N938" i="27"/>
  <c r="P936" i="27"/>
  <c r="M935" i="27"/>
  <c r="O933" i="27"/>
  <c r="L932" i="27"/>
  <c r="N930" i="27"/>
  <c r="P928" i="27"/>
  <c r="M927" i="27"/>
  <c r="O925" i="27"/>
  <c r="L924" i="27"/>
  <c r="N922" i="27"/>
  <c r="P920" i="27"/>
  <c r="M919" i="27"/>
  <c r="O917" i="27"/>
  <c r="L916" i="27"/>
  <c r="N914" i="27"/>
  <c r="P912" i="27"/>
  <c r="M911" i="27"/>
  <c r="O909" i="27"/>
  <c r="L908" i="27"/>
  <c r="N906" i="27"/>
  <c r="P904" i="27"/>
  <c r="M903" i="27"/>
  <c r="O901" i="27"/>
  <c r="L900" i="27"/>
  <c r="N898" i="27"/>
  <c r="P896" i="27"/>
  <c r="M895" i="27"/>
  <c r="O893" i="27"/>
  <c r="L892" i="27"/>
  <c r="N890" i="27"/>
  <c r="P888" i="27"/>
  <c r="M887" i="27"/>
  <c r="O885" i="27"/>
  <c r="L884" i="27"/>
  <c r="N882" i="27"/>
  <c r="P880" i="27"/>
  <c r="M879" i="27"/>
  <c r="O877" i="27"/>
  <c r="L876" i="27"/>
  <c r="N874" i="27"/>
  <c r="P872" i="27"/>
  <c r="M871" i="27"/>
  <c r="O869" i="27"/>
  <c r="L868" i="27"/>
  <c r="N866" i="27"/>
  <c r="P864" i="27"/>
  <c r="M863" i="27"/>
  <c r="O861" i="27"/>
  <c r="L860" i="27"/>
  <c r="N858" i="27"/>
  <c r="P856" i="27"/>
  <c r="M855" i="27"/>
  <c r="O853" i="27"/>
  <c r="L852" i="27"/>
  <c r="N850" i="27"/>
  <c r="P848" i="27"/>
  <c r="M847" i="27"/>
  <c r="O845" i="27"/>
  <c r="L844" i="27"/>
  <c r="N842" i="27"/>
  <c r="P840" i="27"/>
  <c r="M839" i="27"/>
  <c r="O837" i="27"/>
  <c r="L836" i="27"/>
  <c r="N834" i="27"/>
  <c r="P832" i="27"/>
  <c r="M831" i="27"/>
  <c r="O829" i="27"/>
  <c r="L828" i="27"/>
  <c r="N826" i="27"/>
  <c r="P824" i="27"/>
  <c r="M823" i="27"/>
  <c r="O821" i="27"/>
  <c r="L820" i="27"/>
  <c r="N818" i="27"/>
  <c r="P816" i="27"/>
  <c r="M815" i="27"/>
  <c r="O813" i="27"/>
  <c r="L812" i="27"/>
  <c r="N810" i="27"/>
  <c r="P808" i="27"/>
  <c r="M807" i="27"/>
  <c r="O805" i="27"/>
  <c r="L804" i="27"/>
  <c r="N802" i="27"/>
  <c r="P800" i="27"/>
  <c r="M799" i="27"/>
  <c r="O797" i="27"/>
  <c r="L796" i="27"/>
  <c r="N794" i="27"/>
  <c r="P792" i="27"/>
  <c r="M791" i="27"/>
  <c r="O789" i="27"/>
  <c r="L788" i="27"/>
  <c r="N786" i="27"/>
  <c r="P784" i="27"/>
  <c r="M783" i="27"/>
  <c r="O781" i="27"/>
  <c r="L780" i="27"/>
  <c r="N778" i="27"/>
  <c r="P776" i="27"/>
  <c r="M775" i="27"/>
  <c r="O773" i="27"/>
  <c r="L772" i="27"/>
  <c r="N770" i="27"/>
  <c r="P768" i="27"/>
  <c r="M767" i="27"/>
  <c r="O765" i="27"/>
  <c r="L764" i="27"/>
  <c r="N762" i="27"/>
  <c r="P760" i="27"/>
  <c r="M759" i="27"/>
  <c r="O757" i="27"/>
  <c r="L756" i="27"/>
  <c r="N754" i="27"/>
  <c r="P752" i="27"/>
  <c r="M751" i="27"/>
  <c r="O749" i="27"/>
  <c r="L748" i="27"/>
  <c r="N746" i="27"/>
  <c r="P744" i="27"/>
  <c r="M743" i="27"/>
  <c r="O741" i="27"/>
  <c r="L740" i="27"/>
  <c r="N738" i="27"/>
  <c r="P736" i="27"/>
  <c r="M735" i="27"/>
  <c r="O733" i="27"/>
  <c r="L732" i="27"/>
  <c r="N730" i="27"/>
  <c r="P728" i="27"/>
  <c r="M727" i="27"/>
  <c r="O725" i="27"/>
  <c r="L724" i="27"/>
  <c r="N722" i="27"/>
  <c r="P720" i="27"/>
  <c r="M719" i="27"/>
  <c r="O717" i="27"/>
  <c r="L716" i="27"/>
  <c r="N714" i="27"/>
  <c r="P712" i="27"/>
  <c r="M711" i="27"/>
  <c r="O709" i="27"/>
  <c r="L708" i="27"/>
  <c r="N706" i="27"/>
  <c r="P704" i="27"/>
  <c r="M703" i="27"/>
  <c r="O701" i="27"/>
  <c r="L700" i="27"/>
  <c r="N698" i="27"/>
  <c r="P696" i="27"/>
  <c r="M695" i="27"/>
  <c r="O693" i="27"/>
  <c r="L692" i="27"/>
  <c r="N690" i="27"/>
  <c r="P688" i="27"/>
  <c r="M687" i="27"/>
  <c r="O685" i="27"/>
  <c r="L684" i="27"/>
  <c r="N682" i="27"/>
  <c r="P680" i="27"/>
  <c r="M679" i="27"/>
  <c r="O677" i="27"/>
  <c r="L676" i="27"/>
  <c r="N674" i="27"/>
  <c r="P672" i="27"/>
  <c r="M671" i="27"/>
  <c r="O669" i="27"/>
  <c r="L668" i="27"/>
  <c r="N666" i="27"/>
  <c r="P664" i="27"/>
  <c r="M663" i="27"/>
  <c r="O661" i="27"/>
  <c r="L660" i="27"/>
  <c r="N658" i="27"/>
  <c r="P656" i="27"/>
  <c r="M655" i="27"/>
  <c r="O653" i="27"/>
  <c r="L652" i="27"/>
  <c r="N650" i="27"/>
  <c r="P648" i="27"/>
  <c r="M647" i="27"/>
  <c r="O645" i="27"/>
  <c r="L644" i="27"/>
  <c r="N642" i="27"/>
  <c r="P640" i="27"/>
  <c r="M639" i="27"/>
  <c r="O637" i="27"/>
  <c r="L636" i="27"/>
  <c r="N634" i="27"/>
  <c r="P632" i="27"/>
  <c r="M631" i="27"/>
  <c r="O629" i="27"/>
  <c r="L628" i="27"/>
  <c r="N626" i="27"/>
  <c r="P624" i="27"/>
  <c r="M623" i="27"/>
  <c r="O621" i="27"/>
  <c r="L620" i="27"/>
  <c r="N618" i="27"/>
  <c r="P616" i="27"/>
  <c r="M615" i="27"/>
  <c r="O613" i="27"/>
  <c r="L612" i="27"/>
  <c r="N610" i="27"/>
  <c r="P608" i="27"/>
  <c r="M607" i="27"/>
  <c r="O605" i="27"/>
  <c r="L604" i="27"/>
  <c r="N602" i="27"/>
  <c r="P600" i="27"/>
  <c r="M599" i="27"/>
  <c r="O597" i="27"/>
  <c r="L596" i="27"/>
  <c r="N594" i="27"/>
  <c r="P592" i="27"/>
  <c r="M591" i="27"/>
  <c r="O589" i="27"/>
  <c r="L588" i="27"/>
  <c r="N586" i="27"/>
  <c r="P584" i="27"/>
  <c r="M583" i="27"/>
  <c r="O581" i="27"/>
  <c r="L580" i="27"/>
  <c r="N578" i="27"/>
  <c r="P576" i="27"/>
  <c r="M575" i="27"/>
  <c r="O573" i="27"/>
  <c r="L572" i="27"/>
  <c r="N570" i="27"/>
  <c r="P568" i="27"/>
  <c r="M567" i="27"/>
  <c r="O565" i="27"/>
  <c r="L564" i="27"/>
  <c r="N562" i="27"/>
  <c r="P560" i="27"/>
  <c r="M559" i="27"/>
  <c r="O557" i="27"/>
  <c r="L556" i="27"/>
  <c r="N554" i="27"/>
  <c r="P552" i="27"/>
  <c r="M551" i="27"/>
  <c r="O549" i="27"/>
  <c r="L548" i="27"/>
  <c r="N546" i="27"/>
  <c r="P544" i="27"/>
  <c r="M543" i="27"/>
  <c r="O541" i="27"/>
  <c r="L540" i="27"/>
  <c r="N538" i="27"/>
  <c r="P536" i="27"/>
  <c r="M535" i="27"/>
  <c r="O533" i="27"/>
  <c r="L532" i="27"/>
  <c r="N530" i="27"/>
  <c r="P528" i="27"/>
  <c r="M527" i="27"/>
  <c r="O525" i="27"/>
  <c r="L524" i="27"/>
  <c r="N522" i="27"/>
  <c r="P520" i="27"/>
  <c r="M519" i="27"/>
  <c r="O517" i="27"/>
  <c r="L516" i="27"/>
  <c r="N514" i="27"/>
  <c r="P512" i="27"/>
  <c r="M511" i="27"/>
  <c r="O509" i="27"/>
  <c r="L508" i="27"/>
  <c r="N506" i="27"/>
  <c r="P504" i="27"/>
  <c r="M503" i="27"/>
  <c r="O501" i="27"/>
  <c r="L500" i="27"/>
  <c r="N498" i="27"/>
  <c r="P496" i="27"/>
  <c r="M495" i="27"/>
  <c r="O493" i="27"/>
  <c r="L492" i="27"/>
  <c r="N490" i="27"/>
  <c r="P488" i="27"/>
  <c r="M487" i="27"/>
  <c r="O485" i="27"/>
  <c r="L484" i="27"/>
  <c r="N482" i="27"/>
  <c r="P480" i="27"/>
  <c r="M479" i="27"/>
  <c r="O477" i="27"/>
  <c r="L476" i="27"/>
  <c r="N474" i="27"/>
  <c r="P472" i="27"/>
  <c r="M471" i="27"/>
  <c r="O469" i="27"/>
  <c r="L468" i="27"/>
  <c r="N466" i="27"/>
  <c r="P464" i="27"/>
  <c r="M463" i="27"/>
  <c r="O461" i="27"/>
  <c r="L460" i="27"/>
  <c r="N458" i="27"/>
  <c r="P456" i="27"/>
  <c r="M455" i="27"/>
  <c r="O453" i="27"/>
  <c r="L452" i="27"/>
  <c r="N450" i="27"/>
  <c r="P448" i="27"/>
  <c r="M447" i="27"/>
  <c r="O445" i="27"/>
  <c r="L444" i="27"/>
  <c r="N442" i="27"/>
  <c r="P440" i="27"/>
  <c r="M439" i="27"/>
  <c r="O437" i="27"/>
  <c r="L436" i="27"/>
  <c r="N434" i="27"/>
  <c r="P432" i="27"/>
  <c r="M431" i="27"/>
  <c r="O429" i="27"/>
  <c r="L428" i="27"/>
  <c r="N426" i="27"/>
  <c r="P424" i="27"/>
  <c r="M423" i="27"/>
  <c r="O421" i="27"/>
  <c r="L420" i="27"/>
  <c r="N418" i="27"/>
  <c r="P416" i="27"/>
  <c r="M415" i="27"/>
  <c r="O413" i="27"/>
  <c r="L412" i="27"/>
  <c r="N410" i="27"/>
  <c r="P408" i="27"/>
  <c r="M407" i="27"/>
  <c r="O405" i="27"/>
  <c r="L404" i="27"/>
  <c r="N402" i="27"/>
  <c r="P400" i="27"/>
  <c r="M399" i="27"/>
  <c r="O397" i="27"/>
  <c r="L396" i="27"/>
  <c r="N394" i="27"/>
  <c r="P392" i="27"/>
  <c r="M391" i="27"/>
  <c r="O389" i="27"/>
  <c r="L388" i="27"/>
  <c r="N386" i="27"/>
  <c r="P384" i="27"/>
  <c r="M383" i="27"/>
  <c r="O381" i="27"/>
  <c r="L380" i="27"/>
  <c r="N378" i="27"/>
  <c r="P376" i="27"/>
  <c r="M375" i="27"/>
  <c r="O373" i="27"/>
  <c r="L372" i="27"/>
  <c r="N370" i="27"/>
  <c r="P368" i="27"/>
  <c r="M367" i="27"/>
  <c r="O365" i="27"/>
  <c r="L364" i="27"/>
  <c r="N362" i="27"/>
  <c r="P360" i="27"/>
  <c r="M359" i="27"/>
  <c r="O357" i="27"/>
  <c r="L356" i="27"/>
  <c r="N354" i="27"/>
  <c r="P352" i="27"/>
  <c r="M351" i="27"/>
  <c r="O349" i="27"/>
  <c r="L348" i="27"/>
  <c r="N346" i="27"/>
  <c r="P344" i="27"/>
  <c r="M343" i="27"/>
  <c r="O341" i="27"/>
  <c r="L340" i="27"/>
  <c r="N338" i="27"/>
  <c r="P336" i="27"/>
  <c r="M335" i="27"/>
  <c r="O333" i="27"/>
  <c r="L332" i="27"/>
  <c r="N330" i="27"/>
  <c r="P328" i="27"/>
  <c r="M327" i="27"/>
  <c r="O325" i="27"/>
  <c r="L324" i="27"/>
  <c r="N322" i="27"/>
  <c r="P320" i="27"/>
  <c r="M319" i="27"/>
  <c r="O317" i="27"/>
  <c r="L316" i="27"/>
  <c r="N314" i="27"/>
  <c r="P312" i="27"/>
  <c r="M311" i="27"/>
  <c r="O309" i="27"/>
  <c r="L308" i="27"/>
  <c r="N306" i="27"/>
  <c r="P304" i="27"/>
  <c r="M303" i="27"/>
  <c r="O301" i="27"/>
  <c r="L300" i="27"/>
  <c r="N298" i="27"/>
  <c r="P296" i="27"/>
  <c r="M295" i="27"/>
  <c r="O293" i="27"/>
  <c r="L292" i="27"/>
  <c r="N290" i="27"/>
  <c r="P288" i="27"/>
  <c r="M287" i="27"/>
  <c r="O285" i="27"/>
  <c r="L284" i="27"/>
  <c r="N282" i="27"/>
  <c r="P280" i="27"/>
  <c r="M279" i="27"/>
  <c r="O277" i="27"/>
  <c r="L276" i="27"/>
  <c r="N274" i="27"/>
  <c r="P272" i="27"/>
  <c r="M271" i="27"/>
  <c r="O269" i="27"/>
  <c r="L268" i="27"/>
  <c r="N266" i="27"/>
  <c r="P264" i="27"/>
  <c r="M263" i="27"/>
  <c r="O261" i="27"/>
  <c r="L260" i="27"/>
  <c r="N258" i="27"/>
  <c r="P256" i="27"/>
  <c r="M255" i="27"/>
  <c r="O253" i="27"/>
  <c r="L252" i="27"/>
  <c r="N250" i="27"/>
  <c r="P248" i="27"/>
  <c r="M247" i="27"/>
  <c r="O245" i="27"/>
  <c r="L244" i="27"/>
  <c r="N242" i="27"/>
  <c r="P240" i="27"/>
  <c r="M239" i="27"/>
  <c r="O237" i="27"/>
  <c r="L236" i="27"/>
  <c r="N234" i="27"/>
  <c r="P232" i="27"/>
  <c r="M231" i="27"/>
  <c r="O229" i="27"/>
  <c r="L228" i="27"/>
  <c r="N226" i="27"/>
  <c r="P224" i="27"/>
  <c r="M223" i="27"/>
  <c r="O221" i="27"/>
  <c r="L220" i="27"/>
  <c r="N218" i="27"/>
  <c r="P216" i="27"/>
  <c r="M215" i="27"/>
  <c r="O213" i="27"/>
  <c r="L212" i="27"/>
  <c r="N210" i="27"/>
  <c r="P208" i="27"/>
  <c r="M207" i="27"/>
  <c r="O205" i="27"/>
  <c r="L204" i="27"/>
  <c r="N202" i="27"/>
  <c r="P200" i="27"/>
  <c r="M199" i="27"/>
  <c r="O197" i="27"/>
  <c r="L196" i="27"/>
  <c r="N194" i="27"/>
  <c r="P192" i="27"/>
  <c r="M191" i="27"/>
  <c r="O189" i="27"/>
  <c r="L188" i="27"/>
  <c r="N186" i="27"/>
  <c r="P184" i="27"/>
  <c r="M183" i="27"/>
  <c r="O181" i="27"/>
  <c r="L180" i="27"/>
  <c r="N178" i="27"/>
  <c r="P176" i="27"/>
  <c r="M175" i="27"/>
  <c r="O173" i="27"/>
  <c r="L172" i="27"/>
  <c r="N170" i="27"/>
  <c r="P168" i="27"/>
  <c r="M167" i="27"/>
  <c r="O165" i="27"/>
  <c r="L164" i="27"/>
  <c r="N162" i="27"/>
  <c r="P160" i="27"/>
  <c r="M159" i="27"/>
  <c r="O157" i="27"/>
  <c r="L156" i="27"/>
  <c r="N154" i="27"/>
  <c r="P152" i="27"/>
  <c r="M151" i="27"/>
  <c r="O149" i="27"/>
  <c r="L148" i="27"/>
  <c r="N146" i="27"/>
  <c r="P144" i="27"/>
  <c r="M143" i="27"/>
  <c r="O141" i="27"/>
  <c r="L140" i="27"/>
  <c r="N138" i="27"/>
  <c r="P136" i="27"/>
  <c r="M135" i="27"/>
  <c r="O133" i="27"/>
  <c r="L132" i="27"/>
  <c r="N130" i="27"/>
  <c r="P128" i="27"/>
  <c r="M127" i="27"/>
  <c r="O125" i="27"/>
  <c r="L124" i="27"/>
  <c r="N122" i="27"/>
  <c r="P120" i="27"/>
  <c r="M119" i="27"/>
  <c r="O117" i="27"/>
  <c r="L116" i="27"/>
  <c r="N114" i="27"/>
  <c r="P112" i="27"/>
  <c r="M111" i="27"/>
  <c r="O109" i="27"/>
  <c r="L108" i="27"/>
  <c r="N106" i="27"/>
  <c r="P104" i="27"/>
  <c r="M103" i="27"/>
  <c r="O101" i="27"/>
  <c r="L100" i="27"/>
  <c r="N98" i="27"/>
  <c r="P96" i="27"/>
  <c r="M95" i="27"/>
  <c r="O93" i="27"/>
  <c r="L92" i="27"/>
  <c r="N90" i="27"/>
  <c r="P88" i="27"/>
  <c r="M87" i="27"/>
  <c r="O85" i="27"/>
  <c r="L84" i="27"/>
  <c r="N82" i="27"/>
  <c r="P80" i="27"/>
  <c r="M79" i="27"/>
  <c r="O77" i="27"/>
  <c r="L76" i="27"/>
  <c r="N74" i="27"/>
  <c r="P72" i="27"/>
  <c r="M71" i="27"/>
  <c r="O69" i="27"/>
  <c r="L68" i="27"/>
  <c r="N1288" i="27"/>
  <c r="P1286" i="27"/>
  <c r="P1273" i="27"/>
  <c r="N1259" i="27"/>
  <c r="O1246" i="27"/>
  <c r="N1235" i="27"/>
  <c r="N1227" i="27"/>
  <c r="M1216" i="27"/>
  <c r="L1205" i="27"/>
  <c r="P1193" i="27"/>
  <c r="N1179" i="27"/>
  <c r="L1165" i="27"/>
  <c r="M1152" i="27"/>
  <c r="L1141" i="27"/>
  <c r="P1129" i="27"/>
  <c r="N1115" i="27"/>
  <c r="M1104" i="27"/>
  <c r="N1091" i="27"/>
  <c r="M1080" i="27"/>
  <c r="L1069" i="27"/>
  <c r="M1056" i="27"/>
  <c r="L1045" i="27"/>
  <c r="M1032" i="27"/>
  <c r="P1017" i="27"/>
  <c r="O1006" i="27"/>
  <c r="N995" i="27"/>
  <c r="P985" i="27"/>
  <c r="L973" i="27"/>
  <c r="L957" i="27"/>
  <c r="M944" i="27"/>
  <c r="N931" i="27"/>
  <c r="O918" i="27"/>
  <c r="N907" i="27"/>
  <c r="L901" i="27"/>
  <c r="M888" i="27"/>
  <c r="P873" i="27"/>
  <c r="L861" i="27"/>
  <c r="M848" i="27"/>
  <c r="O838" i="27"/>
  <c r="M824" i="27"/>
  <c r="L813" i="27"/>
  <c r="P801" i="27"/>
  <c r="M792" i="27"/>
  <c r="L781" i="27"/>
  <c r="P769" i="27"/>
  <c r="L757" i="27"/>
  <c r="P745" i="27"/>
  <c r="L733" i="27"/>
  <c r="O726" i="27"/>
  <c r="N715" i="27"/>
  <c r="P705" i="27"/>
  <c r="M696" i="27"/>
  <c r="M688" i="27"/>
  <c r="L677" i="27"/>
  <c r="M664" i="27"/>
  <c r="O646" i="27"/>
  <c r="L637" i="27"/>
  <c r="M632" i="27"/>
  <c r="M624" i="27"/>
  <c r="M616" i="27"/>
  <c r="O606" i="27"/>
  <c r="N595" i="27"/>
  <c r="N587" i="27"/>
  <c r="N579" i="27"/>
  <c r="L573" i="27"/>
  <c r="P561" i="27"/>
  <c r="M552" i="27"/>
  <c r="O542" i="27"/>
  <c r="L533" i="27"/>
  <c r="P521" i="27"/>
  <c r="N507" i="27"/>
  <c r="P497" i="27"/>
  <c r="L485" i="27"/>
  <c r="M472" i="27"/>
  <c r="N459" i="27"/>
  <c r="P449" i="27"/>
  <c r="P441" i="27"/>
  <c r="O430" i="27"/>
  <c r="N419" i="27"/>
  <c r="L405" i="27"/>
  <c r="M392" i="27"/>
  <c r="O382" i="27"/>
  <c r="N371" i="27"/>
  <c r="M360" i="27"/>
  <c r="P345" i="27"/>
  <c r="O334" i="27"/>
  <c r="N315" i="27"/>
  <c r="L309" i="27"/>
  <c r="P297" i="27"/>
  <c r="N283" i="27"/>
  <c r="P273" i="27"/>
  <c r="L261" i="27"/>
  <c r="O246" i="27"/>
  <c r="M232" i="27"/>
  <c r="N219" i="27"/>
  <c r="M208" i="27"/>
  <c r="P201" i="27"/>
  <c r="N195" i="27"/>
  <c r="M184" i="27"/>
  <c r="M176" i="27"/>
  <c r="L165" i="27"/>
  <c r="P161" i="27"/>
  <c r="O158" i="27"/>
  <c r="N155" i="27"/>
  <c r="N1285" i="27"/>
  <c r="P1283" i="27"/>
  <c r="M1282" i="27"/>
  <c r="O1280" i="27"/>
  <c r="L1279" i="27"/>
  <c r="N1277" i="27"/>
  <c r="P1275" i="27"/>
  <c r="M1274" i="27"/>
  <c r="O1272" i="27"/>
  <c r="L1271" i="27"/>
  <c r="N1269" i="27"/>
  <c r="P1267" i="27"/>
  <c r="M1266" i="27"/>
  <c r="O1264" i="27"/>
  <c r="L1263" i="27"/>
  <c r="N1261" i="27"/>
  <c r="P1259" i="27"/>
  <c r="M1258" i="27"/>
  <c r="O1256" i="27"/>
  <c r="L1255" i="27"/>
  <c r="N1253" i="27"/>
  <c r="P1251" i="27"/>
  <c r="M1250" i="27"/>
  <c r="O1248" i="27"/>
  <c r="L1247" i="27"/>
  <c r="N1245" i="27"/>
  <c r="P1243" i="27"/>
  <c r="M1242" i="27"/>
  <c r="O1240" i="27"/>
  <c r="L1239" i="27"/>
  <c r="N1237" i="27"/>
  <c r="P1235" i="27"/>
  <c r="M1234" i="27"/>
  <c r="O1232" i="27"/>
  <c r="L1231" i="27"/>
  <c r="N1229" i="27"/>
  <c r="P1227" i="27"/>
  <c r="M1226" i="27"/>
  <c r="O1224" i="27"/>
  <c r="L1223" i="27"/>
  <c r="N1221" i="27"/>
  <c r="P1219" i="27"/>
  <c r="M1218" i="27"/>
  <c r="O1216" i="27"/>
  <c r="L1215" i="27"/>
  <c r="N1213" i="27"/>
  <c r="P1211" i="27"/>
  <c r="M1210" i="27"/>
  <c r="O1208" i="27"/>
  <c r="L1207" i="27"/>
  <c r="N1205" i="27"/>
  <c r="P1203" i="27"/>
  <c r="M1202" i="27"/>
  <c r="O1200" i="27"/>
  <c r="L1199" i="27"/>
  <c r="N1197" i="27"/>
  <c r="P1195" i="27"/>
  <c r="M1194" i="27"/>
  <c r="O1192" i="27"/>
  <c r="L1191" i="27"/>
  <c r="N1189" i="27"/>
  <c r="P1187" i="27"/>
  <c r="M1186" i="27"/>
  <c r="O1184" i="27"/>
  <c r="L1183" i="27"/>
  <c r="N1181" i="27"/>
  <c r="P1179" i="27"/>
  <c r="M1178" i="27"/>
  <c r="O1176" i="27"/>
  <c r="L1175" i="27"/>
  <c r="N1173" i="27"/>
  <c r="P1171" i="27"/>
  <c r="M1170" i="27"/>
  <c r="O1168" i="27"/>
  <c r="L1167" i="27"/>
  <c r="N1165" i="27"/>
  <c r="P1163" i="27"/>
  <c r="M1162" i="27"/>
  <c r="O1160" i="27"/>
  <c r="L1159" i="27"/>
  <c r="N1157" i="27"/>
  <c r="P1155" i="27"/>
  <c r="M1154" i="27"/>
  <c r="O1152" i="27"/>
  <c r="L1151" i="27"/>
  <c r="N1149" i="27"/>
  <c r="P1147" i="27"/>
  <c r="M1146" i="27"/>
  <c r="O1144" i="27"/>
  <c r="L1143" i="27"/>
  <c r="N1141" i="27"/>
  <c r="P1139" i="27"/>
  <c r="M1138" i="27"/>
  <c r="O1136" i="27"/>
  <c r="L1135" i="27"/>
  <c r="N1133" i="27"/>
  <c r="P1131" i="27"/>
  <c r="M1130" i="27"/>
  <c r="O1128" i="27"/>
  <c r="L1127" i="27"/>
  <c r="N1125" i="27"/>
  <c r="P1123" i="27"/>
  <c r="M1122" i="27"/>
  <c r="O1120" i="27"/>
  <c r="L1119" i="27"/>
  <c r="N1117" i="27"/>
  <c r="P1115" i="27"/>
  <c r="M1114" i="27"/>
  <c r="O1112" i="27"/>
  <c r="L1111" i="27"/>
  <c r="N1109" i="27"/>
  <c r="P1107" i="27"/>
  <c r="M1106" i="27"/>
  <c r="O1104" i="27"/>
  <c r="L1103" i="27"/>
  <c r="N1101" i="27"/>
  <c r="P1099" i="27"/>
  <c r="M1098" i="27"/>
  <c r="O1096" i="27"/>
  <c r="L1095" i="27"/>
  <c r="N1093" i="27"/>
  <c r="P1091" i="27"/>
  <c r="M1090" i="27"/>
  <c r="O1088" i="27"/>
  <c r="L1087" i="27"/>
  <c r="N1085" i="27"/>
  <c r="P1083" i="27"/>
  <c r="M1082" i="27"/>
  <c r="O1080" i="27"/>
  <c r="L1079" i="27"/>
  <c r="N1077" i="27"/>
  <c r="P1075" i="27"/>
  <c r="M1074" i="27"/>
  <c r="O1072" i="27"/>
  <c r="L1071" i="27"/>
  <c r="N1069" i="27"/>
  <c r="P1067" i="27"/>
  <c r="M1066" i="27"/>
  <c r="O1064" i="27"/>
  <c r="L1063" i="27"/>
  <c r="N1061" i="27"/>
  <c r="P1059" i="27"/>
  <c r="M1058" i="27"/>
  <c r="O1056" i="27"/>
  <c r="L1055" i="27"/>
  <c r="N1053" i="27"/>
  <c r="P1051" i="27"/>
  <c r="M1050" i="27"/>
  <c r="O1048" i="27"/>
  <c r="L1047" i="27"/>
  <c r="N1045" i="27"/>
  <c r="P1043" i="27"/>
  <c r="M1042" i="27"/>
  <c r="O1040" i="27"/>
  <c r="L1039" i="27"/>
  <c r="N1037" i="27"/>
  <c r="P1035" i="27"/>
  <c r="M1034" i="27"/>
  <c r="O1032" i="27"/>
  <c r="L1031" i="27"/>
  <c r="N1029" i="27"/>
  <c r="P1027" i="27"/>
  <c r="M1026" i="27"/>
  <c r="O1024" i="27"/>
  <c r="L1023" i="27"/>
  <c r="N1021" i="27"/>
  <c r="P1019" i="27"/>
  <c r="M1018" i="27"/>
  <c r="O1016" i="27"/>
  <c r="L1015" i="27"/>
  <c r="N1013" i="27"/>
  <c r="P1011" i="27"/>
  <c r="M1010" i="27"/>
  <c r="O1008" i="27"/>
  <c r="L1007" i="27"/>
  <c r="N1005" i="27"/>
  <c r="P1003" i="27"/>
  <c r="M1002" i="27"/>
  <c r="O1000" i="27"/>
  <c r="L999" i="27"/>
  <c r="N997" i="27"/>
  <c r="P995" i="27"/>
  <c r="M994" i="27"/>
  <c r="O992" i="27"/>
  <c r="L991" i="27"/>
  <c r="N989" i="27"/>
  <c r="P987" i="27"/>
  <c r="M986" i="27"/>
  <c r="O984" i="27"/>
  <c r="L983" i="27"/>
  <c r="N981" i="27"/>
  <c r="P979" i="27"/>
  <c r="M978" i="27"/>
  <c r="O976" i="27"/>
  <c r="L975" i="27"/>
  <c r="N973" i="27"/>
  <c r="P971" i="27"/>
  <c r="M970" i="27"/>
  <c r="O968" i="27"/>
  <c r="L967" i="27"/>
  <c r="N965" i="27"/>
  <c r="P963" i="27"/>
  <c r="M962" i="27"/>
  <c r="O960" i="27"/>
  <c r="L959" i="27"/>
  <c r="N957" i="27"/>
  <c r="P955" i="27"/>
  <c r="M954" i="27"/>
  <c r="O952" i="27"/>
  <c r="L951" i="27"/>
  <c r="N949" i="27"/>
  <c r="P947" i="27"/>
  <c r="M946" i="27"/>
  <c r="O944" i="27"/>
  <c r="L943" i="27"/>
  <c r="N941" i="27"/>
  <c r="P939" i="27"/>
  <c r="M938" i="27"/>
  <c r="O936" i="27"/>
  <c r="L935" i="27"/>
  <c r="N933" i="27"/>
  <c r="P931" i="27"/>
  <c r="M930" i="27"/>
  <c r="O928" i="27"/>
  <c r="L927" i="27"/>
  <c r="N925" i="27"/>
  <c r="P923" i="27"/>
  <c r="M922" i="27"/>
  <c r="O920" i="27"/>
  <c r="L919" i="27"/>
  <c r="N917" i="27"/>
  <c r="P915" i="27"/>
  <c r="M914" i="27"/>
  <c r="O912" i="27"/>
  <c r="L911" i="27"/>
  <c r="N909" i="27"/>
  <c r="P907" i="27"/>
  <c r="M906" i="27"/>
  <c r="O904" i="27"/>
  <c r="L903" i="27"/>
  <c r="N901" i="27"/>
  <c r="P899" i="27"/>
  <c r="M898" i="27"/>
  <c r="O896" i="27"/>
  <c r="L895" i="27"/>
  <c r="N893" i="27"/>
  <c r="P891" i="27"/>
  <c r="M890" i="27"/>
  <c r="O888" i="27"/>
  <c r="L887" i="27"/>
  <c r="N885" i="27"/>
  <c r="P883" i="27"/>
  <c r="M882" i="27"/>
  <c r="O880" i="27"/>
  <c r="L879" i="27"/>
  <c r="N877" i="27"/>
  <c r="P875" i="27"/>
  <c r="M874" i="27"/>
  <c r="O872" i="27"/>
  <c r="L871" i="27"/>
  <c r="N869" i="27"/>
  <c r="P867" i="27"/>
  <c r="M866" i="27"/>
  <c r="O864" i="27"/>
  <c r="L863" i="27"/>
  <c r="N861" i="27"/>
  <c r="P859" i="27"/>
  <c r="M858" i="27"/>
  <c r="O856" i="27"/>
  <c r="L855" i="27"/>
  <c r="N853" i="27"/>
  <c r="P851" i="27"/>
  <c r="M850" i="27"/>
  <c r="O848" i="27"/>
  <c r="L847" i="27"/>
  <c r="N845" i="27"/>
  <c r="P843" i="27"/>
  <c r="M842" i="27"/>
  <c r="O840" i="27"/>
  <c r="L839" i="27"/>
  <c r="N837" i="27"/>
  <c r="P835" i="27"/>
  <c r="M834" i="27"/>
  <c r="O832" i="27"/>
  <c r="L831" i="27"/>
  <c r="N829" i="27"/>
  <c r="P827" i="27"/>
  <c r="M826" i="27"/>
  <c r="O824" i="27"/>
  <c r="L823" i="27"/>
  <c r="N821" i="27"/>
  <c r="P819" i="27"/>
  <c r="M818" i="27"/>
  <c r="O816" i="27"/>
  <c r="L815" i="27"/>
  <c r="N813" i="27"/>
  <c r="P811" i="27"/>
  <c r="M810" i="27"/>
  <c r="O808" i="27"/>
  <c r="L807" i="27"/>
  <c r="N805" i="27"/>
  <c r="P803" i="27"/>
  <c r="M802" i="27"/>
  <c r="O800" i="27"/>
  <c r="L799" i="27"/>
  <c r="N797" i="27"/>
  <c r="P795" i="27"/>
  <c r="M794" i="27"/>
  <c r="O792" i="27"/>
  <c r="L791" i="27"/>
  <c r="N789" i="27"/>
  <c r="P787" i="27"/>
  <c r="M786" i="27"/>
  <c r="O784" i="27"/>
  <c r="L783" i="27"/>
  <c r="N781" i="27"/>
  <c r="P779" i="27"/>
  <c r="M778" i="27"/>
  <c r="O776" i="27"/>
  <c r="L775" i="27"/>
  <c r="N773" i="27"/>
  <c r="P771" i="27"/>
  <c r="M770" i="27"/>
  <c r="O768" i="27"/>
  <c r="L767" i="27"/>
  <c r="N765" i="27"/>
  <c r="P763" i="27"/>
  <c r="M762" i="27"/>
  <c r="O760" i="27"/>
  <c r="L759" i="27"/>
  <c r="N757" i="27"/>
  <c r="P755" i="27"/>
  <c r="M754" i="27"/>
  <c r="O752" i="27"/>
  <c r="L751" i="27"/>
  <c r="N749" i="27"/>
  <c r="P747" i="27"/>
  <c r="M746" i="27"/>
  <c r="O744" i="27"/>
  <c r="L743" i="27"/>
  <c r="N741" i="27"/>
  <c r="P739" i="27"/>
  <c r="M738" i="27"/>
  <c r="O736" i="27"/>
  <c r="L735" i="27"/>
  <c r="N733" i="27"/>
  <c r="P731" i="27"/>
  <c r="M730" i="27"/>
  <c r="O728" i="27"/>
  <c r="L727" i="27"/>
  <c r="N725" i="27"/>
  <c r="P723" i="27"/>
  <c r="M722" i="27"/>
  <c r="O720" i="27"/>
  <c r="L719" i="27"/>
  <c r="N717" i="27"/>
  <c r="P715" i="27"/>
  <c r="M714" i="27"/>
  <c r="O712" i="27"/>
  <c r="L711" i="27"/>
  <c r="N709" i="27"/>
  <c r="P707" i="27"/>
  <c r="M706" i="27"/>
  <c r="O704" i="27"/>
  <c r="L703" i="27"/>
  <c r="N701" i="27"/>
  <c r="P699" i="27"/>
  <c r="M698" i="27"/>
  <c r="O696" i="27"/>
  <c r="L695" i="27"/>
  <c r="N693" i="27"/>
  <c r="P691" i="27"/>
  <c r="M690" i="27"/>
  <c r="O688" i="27"/>
  <c r="L687" i="27"/>
  <c r="N685" i="27"/>
  <c r="P683" i="27"/>
  <c r="M682" i="27"/>
  <c r="O680" i="27"/>
  <c r="L679" i="27"/>
  <c r="N677" i="27"/>
  <c r="P675" i="27"/>
  <c r="M674" i="27"/>
  <c r="O672" i="27"/>
  <c r="L671" i="27"/>
  <c r="N669" i="27"/>
  <c r="P667" i="27"/>
  <c r="M666" i="27"/>
  <c r="O664" i="27"/>
  <c r="L663" i="27"/>
  <c r="N661" i="27"/>
  <c r="P659" i="27"/>
  <c r="M658" i="27"/>
  <c r="O656" i="27"/>
  <c r="L655" i="27"/>
  <c r="N653" i="27"/>
  <c r="P651" i="27"/>
  <c r="M650" i="27"/>
  <c r="O648" i="27"/>
  <c r="L647" i="27"/>
  <c r="N645" i="27"/>
  <c r="P643" i="27"/>
  <c r="M642" i="27"/>
  <c r="O640" i="27"/>
  <c r="L639" i="27"/>
  <c r="N637" i="27"/>
  <c r="P635" i="27"/>
  <c r="M634" i="27"/>
  <c r="O632" i="27"/>
  <c r="L631" i="27"/>
  <c r="N629" i="27"/>
  <c r="P627" i="27"/>
  <c r="M626" i="27"/>
  <c r="O624" i="27"/>
  <c r="L623" i="27"/>
  <c r="N621" i="27"/>
  <c r="P619" i="27"/>
  <c r="M618" i="27"/>
  <c r="O616" i="27"/>
  <c r="L615" i="27"/>
  <c r="N613" i="27"/>
  <c r="P611" i="27"/>
  <c r="M610" i="27"/>
  <c r="O608" i="27"/>
  <c r="L607" i="27"/>
  <c r="N605" i="27"/>
  <c r="P603" i="27"/>
  <c r="M602" i="27"/>
  <c r="O600" i="27"/>
  <c r="L599" i="27"/>
  <c r="N597" i="27"/>
  <c r="P595" i="27"/>
  <c r="M594" i="27"/>
  <c r="O592" i="27"/>
  <c r="L591" i="27"/>
  <c r="N589" i="27"/>
  <c r="P587" i="27"/>
  <c r="M586" i="27"/>
  <c r="O584" i="27"/>
  <c r="L583" i="27"/>
  <c r="N581" i="27"/>
  <c r="P579" i="27"/>
  <c r="M578" i="27"/>
  <c r="O576" i="27"/>
  <c r="L575" i="27"/>
  <c r="N573" i="27"/>
  <c r="P571" i="27"/>
  <c r="M570" i="27"/>
  <c r="O568" i="27"/>
  <c r="L567" i="27"/>
  <c r="N565" i="27"/>
  <c r="P563" i="27"/>
  <c r="M562" i="27"/>
  <c r="O560" i="27"/>
  <c r="L559" i="27"/>
  <c r="N557" i="27"/>
  <c r="P555" i="27"/>
  <c r="M554" i="27"/>
  <c r="O552" i="27"/>
  <c r="L551" i="27"/>
  <c r="N549" i="27"/>
  <c r="P547" i="27"/>
  <c r="M546" i="27"/>
  <c r="O544" i="27"/>
  <c r="L543" i="27"/>
  <c r="N541" i="27"/>
  <c r="P539" i="27"/>
  <c r="M538" i="27"/>
  <c r="O536" i="27"/>
  <c r="L535" i="27"/>
  <c r="N533" i="27"/>
  <c r="P531" i="27"/>
  <c r="M530" i="27"/>
  <c r="O528" i="27"/>
  <c r="L527" i="27"/>
  <c r="N525" i="27"/>
  <c r="P523" i="27"/>
  <c r="M522" i="27"/>
  <c r="O520" i="27"/>
  <c r="L519" i="27"/>
  <c r="N517" i="27"/>
  <c r="P515" i="27"/>
  <c r="M514" i="27"/>
  <c r="O512" i="27"/>
  <c r="L511" i="27"/>
  <c r="N509" i="27"/>
  <c r="P507" i="27"/>
  <c r="M506" i="27"/>
  <c r="O504" i="27"/>
  <c r="L503" i="27"/>
  <c r="N501" i="27"/>
  <c r="P499" i="27"/>
  <c r="M498" i="27"/>
  <c r="O496" i="27"/>
  <c r="L495" i="27"/>
  <c r="N493" i="27"/>
  <c r="P491" i="27"/>
  <c r="M490" i="27"/>
  <c r="O488" i="27"/>
  <c r="L487" i="27"/>
  <c r="N485" i="27"/>
  <c r="P483" i="27"/>
  <c r="M482" i="27"/>
  <c r="O480" i="27"/>
  <c r="L479" i="27"/>
  <c r="N477" i="27"/>
  <c r="P475" i="27"/>
  <c r="M474" i="27"/>
  <c r="O472" i="27"/>
  <c r="L471" i="27"/>
  <c r="N469" i="27"/>
  <c r="P467" i="27"/>
  <c r="M466" i="27"/>
  <c r="O464" i="27"/>
  <c r="L463" i="27"/>
  <c r="N461" i="27"/>
  <c r="P459" i="27"/>
  <c r="M458" i="27"/>
  <c r="O456" i="27"/>
  <c r="L455" i="27"/>
  <c r="N453" i="27"/>
  <c r="P451" i="27"/>
  <c r="M450" i="27"/>
  <c r="O448" i="27"/>
  <c r="L447" i="27"/>
  <c r="N445" i="27"/>
  <c r="P443" i="27"/>
  <c r="M442" i="27"/>
  <c r="O440" i="27"/>
  <c r="L439" i="27"/>
  <c r="N437" i="27"/>
  <c r="P435" i="27"/>
  <c r="M434" i="27"/>
  <c r="O432" i="27"/>
  <c r="L431" i="27"/>
  <c r="N429" i="27"/>
  <c r="P427" i="27"/>
  <c r="M426" i="27"/>
  <c r="O424" i="27"/>
  <c r="L423" i="27"/>
  <c r="N421" i="27"/>
  <c r="P419" i="27"/>
  <c r="M418" i="27"/>
  <c r="O416" i="27"/>
  <c r="L415" i="27"/>
  <c r="N413" i="27"/>
  <c r="P411" i="27"/>
  <c r="M410" i="27"/>
  <c r="O408" i="27"/>
  <c r="L407" i="27"/>
  <c r="N405" i="27"/>
  <c r="P403" i="27"/>
  <c r="M402" i="27"/>
  <c r="O400" i="27"/>
  <c r="L399" i="27"/>
  <c r="N397" i="27"/>
  <c r="P395" i="27"/>
  <c r="M394" i="27"/>
  <c r="O392" i="27"/>
  <c r="L391" i="27"/>
  <c r="N389" i="27"/>
  <c r="P387" i="27"/>
  <c r="M386" i="27"/>
  <c r="O384" i="27"/>
  <c r="L383" i="27"/>
  <c r="N381" i="27"/>
  <c r="P379" i="27"/>
  <c r="M378" i="27"/>
  <c r="O376" i="27"/>
  <c r="L375" i="27"/>
  <c r="N373" i="27"/>
  <c r="P371" i="27"/>
  <c r="M370" i="27"/>
  <c r="O368" i="27"/>
  <c r="L367" i="27"/>
  <c r="N365" i="27"/>
  <c r="P363" i="27"/>
  <c r="M362" i="27"/>
  <c r="O360" i="27"/>
  <c r="L359" i="27"/>
  <c r="N357" i="27"/>
  <c r="P355" i="27"/>
  <c r="M354" i="27"/>
  <c r="O352" i="27"/>
  <c r="L351" i="27"/>
  <c r="N349" i="27"/>
  <c r="P347" i="27"/>
  <c r="M346" i="27"/>
  <c r="O344" i="27"/>
  <c r="L343" i="27"/>
  <c r="N341" i="27"/>
  <c r="P339" i="27"/>
  <c r="M338" i="27"/>
  <c r="O336" i="27"/>
  <c r="L335" i="27"/>
  <c r="N333" i="27"/>
  <c r="P331" i="27"/>
  <c r="M330" i="27"/>
  <c r="O328" i="27"/>
  <c r="L327" i="27"/>
  <c r="N325" i="27"/>
  <c r="P323" i="27"/>
  <c r="M322" i="27"/>
  <c r="O320" i="27"/>
  <c r="L319" i="27"/>
  <c r="N317" i="27"/>
  <c r="P315" i="27"/>
  <c r="M314" i="27"/>
  <c r="O312" i="27"/>
  <c r="L311" i="27"/>
  <c r="N309" i="27"/>
  <c r="P307" i="27"/>
  <c r="M306" i="27"/>
  <c r="O304" i="27"/>
  <c r="L303" i="27"/>
  <c r="N301" i="27"/>
  <c r="P299" i="27"/>
  <c r="M298" i="27"/>
  <c r="O296" i="27"/>
  <c r="L295" i="27"/>
  <c r="N293" i="27"/>
  <c r="P291" i="27"/>
  <c r="M290" i="27"/>
  <c r="O288" i="27"/>
  <c r="L287" i="27"/>
  <c r="N285" i="27"/>
  <c r="P283" i="27"/>
  <c r="M282" i="27"/>
  <c r="O280" i="27"/>
  <c r="L279" i="27"/>
  <c r="N277" i="27"/>
  <c r="P275" i="27"/>
  <c r="M274" i="27"/>
  <c r="O272" i="27"/>
  <c r="L271" i="27"/>
  <c r="N269" i="27"/>
  <c r="P267" i="27"/>
  <c r="M266" i="27"/>
  <c r="O264" i="27"/>
  <c r="L263" i="27"/>
  <c r="N261" i="27"/>
  <c r="P259" i="27"/>
  <c r="M258" i="27"/>
  <c r="O256" i="27"/>
  <c r="L255" i="27"/>
  <c r="N253" i="27"/>
  <c r="P251" i="27"/>
  <c r="M250" i="27"/>
  <c r="O248" i="27"/>
  <c r="L247" i="27"/>
  <c r="N245" i="27"/>
  <c r="P243" i="27"/>
  <c r="M242" i="27"/>
  <c r="O240" i="27"/>
  <c r="L239" i="27"/>
  <c r="N237" i="27"/>
  <c r="P235" i="27"/>
  <c r="M234" i="27"/>
  <c r="O232" i="27"/>
  <c r="L231" i="27"/>
  <c r="N229" i="27"/>
  <c r="P227" i="27"/>
  <c r="M226" i="27"/>
  <c r="O224" i="27"/>
  <c r="L223" i="27"/>
  <c r="N221" i="27"/>
  <c r="P219" i="27"/>
  <c r="M218" i="27"/>
  <c r="O216" i="27"/>
  <c r="L215" i="27"/>
  <c r="N213" i="27"/>
  <c r="P211" i="27"/>
  <c r="M210" i="27"/>
  <c r="O208" i="27"/>
  <c r="L207" i="27"/>
  <c r="N205" i="27"/>
  <c r="P203" i="27"/>
  <c r="M202" i="27"/>
  <c r="O200" i="27"/>
  <c r="L199" i="27"/>
  <c r="N197" i="27"/>
  <c r="P195" i="27"/>
  <c r="M194" i="27"/>
  <c r="O192" i="27"/>
  <c r="L191" i="27"/>
  <c r="N189" i="27"/>
  <c r="P187" i="27"/>
  <c r="M186" i="27"/>
  <c r="O184" i="27"/>
  <c r="L183" i="27"/>
  <c r="N181" i="27"/>
  <c r="P179" i="27"/>
  <c r="M178" i="27"/>
  <c r="O176" i="27"/>
  <c r="L175" i="27"/>
  <c r="N173" i="27"/>
  <c r="P171" i="27"/>
  <c r="M170" i="27"/>
  <c r="O168" i="27"/>
  <c r="L167" i="27"/>
  <c r="N165" i="27"/>
  <c r="P163" i="27"/>
  <c r="M162" i="27"/>
  <c r="O160" i="27"/>
  <c r="L159" i="27"/>
  <c r="N157" i="27"/>
  <c r="P155" i="27"/>
  <c r="M154" i="27"/>
  <c r="O152" i="27"/>
  <c r="L151" i="27"/>
  <c r="N149" i="27"/>
  <c r="P147" i="27"/>
  <c r="M146" i="27"/>
  <c r="O144" i="27"/>
  <c r="L143" i="27"/>
  <c r="N141" i="27"/>
  <c r="P139" i="27"/>
  <c r="M138" i="27"/>
  <c r="O136" i="27"/>
  <c r="L135" i="27"/>
  <c r="N133" i="27"/>
  <c r="P131" i="27"/>
  <c r="M130" i="27"/>
  <c r="O128" i="27"/>
  <c r="L127" i="27"/>
  <c r="N125" i="27"/>
  <c r="P123" i="27"/>
  <c r="M122" i="27"/>
  <c r="O120" i="27"/>
  <c r="L119" i="27"/>
  <c r="N117" i="27"/>
  <c r="P115" i="27"/>
  <c r="M114" i="27"/>
  <c r="O112" i="27"/>
  <c r="L111" i="27"/>
  <c r="N109" i="27"/>
  <c r="P107" i="27"/>
  <c r="M106" i="27"/>
  <c r="O104" i="27"/>
  <c r="L103" i="27"/>
  <c r="N101" i="27"/>
  <c r="P99" i="27"/>
  <c r="M98" i="27"/>
  <c r="O96" i="27"/>
  <c r="L95" i="27"/>
  <c r="N93" i="27"/>
  <c r="P91" i="27"/>
  <c r="M90" i="27"/>
  <c r="O88" i="27"/>
  <c r="L87" i="27"/>
  <c r="N85" i="27"/>
  <c r="P83" i="27"/>
  <c r="M82" i="27"/>
  <c r="O80" i="27"/>
  <c r="L79" i="27"/>
  <c r="N77" i="27"/>
  <c r="P75" i="27"/>
  <c r="M74" i="27"/>
  <c r="O72" i="27"/>
  <c r="L71" i="27"/>
  <c r="N69" i="27"/>
  <c r="P1289" i="27"/>
  <c r="M1288" i="27"/>
  <c r="O1286" i="27"/>
  <c r="P1281" i="27"/>
  <c r="L1269" i="27"/>
  <c r="M1256" i="27"/>
  <c r="M1240" i="27"/>
  <c r="M1224" i="27"/>
  <c r="L1213" i="27"/>
  <c r="M1200" i="27"/>
  <c r="M1184" i="27"/>
  <c r="L1173" i="27"/>
  <c r="M1160" i="27"/>
  <c r="L1149" i="27"/>
  <c r="M1136" i="27"/>
  <c r="L1125" i="27"/>
  <c r="P1113" i="27"/>
  <c r="L1101" i="27"/>
  <c r="N1083" i="27"/>
  <c r="P1073" i="27"/>
  <c r="N1059" i="27"/>
  <c r="M1048" i="27"/>
  <c r="O1038" i="27"/>
  <c r="N1027" i="27"/>
  <c r="M1016" i="27"/>
  <c r="L1005" i="27"/>
  <c r="P993" i="27"/>
  <c r="L981" i="27"/>
  <c r="L965" i="27"/>
  <c r="N955" i="27"/>
  <c r="P945" i="27"/>
  <c r="P937" i="27"/>
  <c r="L925" i="27"/>
  <c r="O910" i="27"/>
  <c r="M896" i="27"/>
  <c r="O886" i="27"/>
  <c r="L877" i="27"/>
  <c r="O862" i="27"/>
  <c r="L853" i="27"/>
  <c r="P841" i="27"/>
  <c r="L829" i="27"/>
  <c r="P817" i="27"/>
  <c r="M808" i="27"/>
  <c r="N795" i="27"/>
  <c r="M784" i="27"/>
  <c r="L773" i="27"/>
  <c r="O758" i="27"/>
  <c r="O742" i="27"/>
  <c r="N731" i="27"/>
  <c r="L717" i="27"/>
  <c r="L701" i="27"/>
  <c r="O686" i="27"/>
  <c r="N675" i="27"/>
  <c r="P665" i="27"/>
  <c r="L645" i="27"/>
  <c r="O622" i="27"/>
  <c r="N603" i="27"/>
  <c r="P593" i="27"/>
  <c r="M584" i="27"/>
  <c r="M568" i="27"/>
  <c r="L557" i="27"/>
  <c r="P545" i="27"/>
  <c r="N531" i="27"/>
  <c r="O518" i="27"/>
  <c r="L509" i="27"/>
  <c r="N499" i="27"/>
  <c r="M488" i="27"/>
  <c r="N475" i="27"/>
  <c r="M464" i="27"/>
  <c r="O454" i="27"/>
  <c r="L445" i="27"/>
  <c r="L429" i="27"/>
  <c r="N411" i="27"/>
  <c r="M400" i="27"/>
  <c r="L389" i="27"/>
  <c r="P377" i="27"/>
  <c r="L365" i="27"/>
  <c r="O350" i="27"/>
  <c r="L333" i="27"/>
  <c r="L317" i="27"/>
  <c r="O302" i="27"/>
  <c r="N291" i="27"/>
  <c r="M280" i="27"/>
  <c r="L269" i="27"/>
  <c r="L253" i="27"/>
  <c r="N235" i="27"/>
  <c r="O222" i="27"/>
  <c r="P209" i="27"/>
  <c r="M200" i="27"/>
  <c r="O190" i="27"/>
  <c r="N179" i="27"/>
  <c r="O166" i="27"/>
  <c r="L157" i="27"/>
  <c r="M1285" i="27"/>
  <c r="O1283" i="27"/>
  <c r="L1282" i="27"/>
  <c r="N1280" i="27"/>
  <c r="P1278" i="27"/>
  <c r="M1277" i="27"/>
  <c r="O1275" i="27"/>
  <c r="L1274" i="27"/>
  <c r="N1272" i="27"/>
  <c r="P1270" i="27"/>
  <c r="M1269" i="27"/>
  <c r="O1267" i="27"/>
  <c r="L1266" i="27"/>
  <c r="N1264" i="27"/>
  <c r="P1262" i="27"/>
  <c r="M1261" i="27"/>
  <c r="O1259" i="27"/>
  <c r="L1258" i="27"/>
  <c r="N1256" i="27"/>
  <c r="P1254" i="27"/>
  <c r="M1253" i="27"/>
  <c r="O1251" i="27"/>
  <c r="L1250" i="27"/>
  <c r="N1248" i="27"/>
  <c r="P1246" i="27"/>
  <c r="M1245" i="27"/>
  <c r="O1243" i="27"/>
  <c r="L1242" i="27"/>
  <c r="N1240" i="27"/>
  <c r="P1238" i="27"/>
  <c r="M1237" i="27"/>
  <c r="O1235" i="27"/>
  <c r="L1234" i="27"/>
  <c r="N1232" i="27"/>
  <c r="P1230" i="27"/>
  <c r="M1229" i="27"/>
  <c r="O1227" i="27"/>
  <c r="L1226" i="27"/>
  <c r="N1224" i="27"/>
  <c r="P1222" i="27"/>
  <c r="M1221" i="27"/>
  <c r="O1219" i="27"/>
  <c r="L1218" i="27"/>
  <c r="N1216" i="27"/>
  <c r="P1214" i="27"/>
  <c r="M1213" i="27"/>
  <c r="O1211" i="27"/>
  <c r="L1210" i="27"/>
  <c r="N1208" i="27"/>
  <c r="P1206" i="27"/>
  <c r="M1205" i="27"/>
  <c r="O1203" i="27"/>
  <c r="L1202" i="27"/>
  <c r="N1200" i="27"/>
  <c r="P1198" i="27"/>
  <c r="M1197" i="27"/>
  <c r="O1195" i="27"/>
  <c r="L1194" i="27"/>
  <c r="N1192" i="27"/>
  <c r="P1190" i="27"/>
  <c r="M1189" i="27"/>
  <c r="O1187" i="27"/>
  <c r="L1186" i="27"/>
  <c r="N1184" i="27"/>
  <c r="P1182" i="27"/>
  <c r="M1181" i="27"/>
  <c r="O1179" i="27"/>
  <c r="L1178" i="27"/>
  <c r="N1176" i="27"/>
  <c r="P1174" i="27"/>
  <c r="M1173" i="27"/>
  <c r="O1171" i="27"/>
  <c r="L1170" i="27"/>
  <c r="N1168" i="27"/>
  <c r="P1166" i="27"/>
  <c r="M1165" i="27"/>
  <c r="O1163" i="27"/>
  <c r="L1162" i="27"/>
  <c r="N1160" i="27"/>
  <c r="P1158" i="27"/>
  <c r="M1157" i="27"/>
  <c r="O1155" i="27"/>
  <c r="L1154" i="27"/>
  <c r="N1152" i="27"/>
  <c r="P1150" i="27"/>
  <c r="M1149" i="27"/>
  <c r="O1147" i="27"/>
  <c r="L1146" i="27"/>
  <c r="N1144" i="27"/>
  <c r="P1142" i="27"/>
  <c r="M1141" i="27"/>
  <c r="O1139" i="27"/>
  <c r="L1138" i="27"/>
  <c r="N1136" i="27"/>
  <c r="P1134" i="27"/>
  <c r="M1133" i="27"/>
  <c r="O1131" i="27"/>
  <c r="L1130" i="27"/>
  <c r="N1128" i="27"/>
  <c r="P1126" i="27"/>
  <c r="M1125" i="27"/>
  <c r="O1123" i="27"/>
  <c r="L1122" i="27"/>
  <c r="N1120" i="27"/>
  <c r="P1118" i="27"/>
  <c r="M1117" i="27"/>
  <c r="O1115" i="27"/>
  <c r="L1114" i="27"/>
  <c r="N1112" i="27"/>
  <c r="P1110" i="27"/>
  <c r="M1109" i="27"/>
  <c r="O1107" i="27"/>
  <c r="L1106" i="27"/>
  <c r="N1104" i="27"/>
  <c r="P1102" i="27"/>
  <c r="M1101" i="27"/>
  <c r="O1099" i="27"/>
  <c r="L1098" i="27"/>
  <c r="N1096" i="27"/>
  <c r="P1094" i="27"/>
  <c r="M1093" i="27"/>
  <c r="O1091" i="27"/>
  <c r="L1090" i="27"/>
  <c r="N1088" i="27"/>
  <c r="P1086" i="27"/>
  <c r="M1085" i="27"/>
  <c r="O1083" i="27"/>
  <c r="L1082" i="27"/>
  <c r="N1080" i="27"/>
  <c r="P1078" i="27"/>
  <c r="M1077" i="27"/>
  <c r="O1075" i="27"/>
  <c r="L1074" i="27"/>
  <c r="N1072" i="27"/>
  <c r="P1070" i="27"/>
  <c r="M1069" i="27"/>
  <c r="O1067" i="27"/>
  <c r="L1066" i="27"/>
  <c r="N1064" i="27"/>
  <c r="P1062" i="27"/>
  <c r="M1061" i="27"/>
  <c r="O1059" i="27"/>
  <c r="L1058" i="27"/>
  <c r="N1056" i="27"/>
  <c r="P1054" i="27"/>
  <c r="M1053" i="27"/>
  <c r="O1051" i="27"/>
  <c r="L1050" i="27"/>
  <c r="N1048" i="27"/>
  <c r="P1046" i="27"/>
  <c r="M1045" i="27"/>
  <c r="O1043" i="27"/>
  <c r="L1042" i="27"/>
  <c r="N1040" i="27"/>
  <c r="P1038" i="27"/>
  <c r="M1037" i="27"/>
  <c r="O1035" i="27"/>
  <c r="L1034" i="27"/>
  <c r="N1032" i="27"/>
  <c r="P1030" i="27"/>
  <c r="M1029" i="27"/>
  <c r="O1027" i="27"/>
  <c r="L1026" i="27"/>
  <c r="N1024" i="27"/>
  <c r="P1022" i="27"/>
  <c r="M1021" i="27"/>
  <c r="O1019" i="27"/>
  <c r="L1018" i="27"/>
  <c r="N1016" i="27"/>
  <c r="P1014" i="27"/>
  <c r="M1013" i="27"/>
  <c r="O1011" i="27"/>
  <c r="L1010" i="27"/>
  <c r="N1008" i="27"/>
  <c r="P1006" i="27"/>
  <c r="M1005" i="27"/>
  <c r="O1003" i="27"/>
  <c r="L1002" i="27"/>
  <c r="N1000" i="27"/>
  <c r="P998" i="27"/>
  <c r="M997" i="27"/>
  <c r="O995" i="27"/>
  <c r="L994" i="27"/>
  <c r="N992" i="27"/>
  <c r="P990" i="27"/>
  <c r="M989" i="27"/>
  <c r="O987" i="27"/>
  <c r="L986" i="27"/>
  <c r="N984" i="27"/>
  <c r="P982" i="27"/>
  <c r="M981" i="27"/>
  <c r="O979" i="27"/>
  <c r="L978" i="27"/>
  <c r="N976" i="27"/>
  <c r="P974" i="27"/>
  <c r="M973" i="27"/>
  <c r="O971" i="27"/>
  <c r="L970" i="27"/>
  <c r="N968" i="27"/>
  <c r="P966" i="27"/>
  <c r="M965" i="27"/>
  <c r="O963" i="27"/>
  <c r="L962" i="27"/>
  <c r="N960" i="27"/>
  <c r="P958" i="27"/>
  <c r="M957" i="27"/>
  <c r="O955" i="27"/>
  <c r="L954" i="27"/>
  <c r="N952" i="27"/>
  <c r="P950" i="27"/>
  <c r="M949" i="27"/>
  <c r="O947" i="27"/>
  <c r="L946" i="27"/>
  <c r="N944" i="27"/>
  <c r="P942" i="27"/>
  <c r="M941" i="27"/>
  <c r="O939" i="27"/>
  <c r="L938" i="27"/>
  <c r="N936" i="27"/>
  <c r="P934" i="27"/>
  <c r="M933" i="27"/>
  <c r="O931" i="27"/>
  <c r="L930" i="27"/>
  <c r="N928" i="27"/>
  <c r="P926" i="27"/>
  <c r="M925" i="27"/>
  <c r="O923" i="27"/>
  <c r="L922" i="27"/>
  <c r="N920" i="27"/>
  <c r="P918" i="27"/>
  <c r="M917" i="27"/>
  <c r="O915" i="27"/>
  <c r="L914" i="27"/>
  <c r="N912" i="27"/>
  <c r="P910" i="27"/>
  <c r="M909" i="27"/>
  <c r="O907" i="27"/>
  <c r="L906" i="27"/>
  <c r="N904" i="27"/>
  <c r="P902" i="27"/>
  <c r="M901" i="27"/>
  <c r="O899" i="27"/>
  <c r="L898" i="27"/>
  <c r="N896" i="27"/>
  <c r="P894" i="27"/>
  <c r="M893" i="27"/>
  <c r="O891" i="27"/>
  <c r="L890" i="27"/>
  <c r="N888" i="27"/>
  <c r="P886" i="27"/>
  <c r="M885" i="27"/>
  <c r="O883" i="27"/>
  <c r="L882" i="27"/>
  <c r="N880" i="27"/>
  <c r="P878" i="27"/>
  <c r="M877" i="27"/>
  <c r="O875" i="27"/>
  <c r="L874" i="27"/>
  <c r="N872" i="27"/>
  <c r="P870" i="27"/>
  <c r="M869" i="27"/>
  <c r="O867" i="27"/>
  <c r="L866" i="27"/>
  <c r="N864" i="27"/>
  <c r="P862" i="27"/>
  <c r="M861" i="27"/>
  <c r="O859" i="27"/>
  <c r="L858" i="27"/>
  <c r="N856" i="27"/>
  <c r="P854" i="27"/>
  <c r="M853" i="27"/>
  <c r="O851" i="27"/>
  <c r="L850" i="27"/>
  <c r="N848" i="27"/>
  <c r="P846" i="27"/>
  <c r="M845" i="27"/>
  <c r="O843" i="27"/>
  <c r="L842" i="27"/>
  <c r="N840" i="27"/>
  <c r="P838" i="27"/>
  <c r="M837" i="27"/>
  <c r="O835" i="27"/>
  <c r="L834" i="27"/>
  <c r="N832" i="27"/>
  <c r="P830" i="27"/>
  <c r="M829" i="27"/>
  <c r="O827" i="27"/>
  <c r="L826" i="27"/>
  <c r="N824" i="27"/>
  <c r="P822" i="27"/>
  <c r="M821" i="27"/>
  <c r="O819" i="27"/>
  <c r="L818" i="27"/>
  <c r="N816" i="27"/>
  <c r="P814" i="27"/>
  <c r="M813" i="27"/>
  <c r="O811" i="27"/>
  <c r="L810" i="27"/>
  <c r="N808" i="27"/>
  <c r="P806" i="27"/>
  <c r="M805" i="27"/>
  <c r="O803" i="27"/>
  <c r="L802" i="27"/>
  <c r="N800" i="27"/>
  <c r="P798" i="27"/>
  <c r="M797" i="27"/>
  <c r="O795" i="27"/>
  <c r="L794" i="27"/>
  <c r="N792" i="27"/>
  <c r="P790" i="27"/>
  <c r="M789" i="27"/>
  <c r="O787" i="27"/>
  <c r="L786" i="27"/>
  <c r="N784" i="27"/>
  <c r="P782" i="27"/>
  <c r="M781" i="27"/>
  <c r="O779" i="27"/>
  <c r="L778" i="27"/>
  <c r="N776" i="27"/>
  <c r="P774" i="27"/>
  <c r="M773" i="27"/>
  <c r="O771" i="27"/>
  <c r="L770" i="27"/>
  <c r="N768" i="27"/>
  <c r="P766" i="27"/>
  <c r="M765" i="27"/>
  <c r="O763" i="27"/>
  <c r="L762" i="27"/>
  <c r="N760" i="27"/>
  <c r="P758" i="27"/>
  <c r="M757" i="27"/>
  <c r="O755" i="27"/>
  <c r="L754" i="27"/>
  <c r="N752" i="27"/>
  <c r="P750" i="27"/>
  <c r="M749" i="27"/>
  <c r="O747" i="27"/>
  <c r="L746" i="27"/>
  <c r="N744" i="27"/>
  <c r="P742" i="27"/>
  <c r="M741" i="27"/>
  <c r="O739" i="27"/>
  <c r="L738" i="27"/>
  <c r="N736" i="27"/>
  <c r="P734" i="27"/>
  <c r="M733" i="27"/>
  <c r="O731" i="27"/>
  <c r="L730" i="27"/>
  <c r="N728" i="27"/>
  <c r="P726" i="27"/>
  <c r="M725" i="27"/>
  <c r="O723" i="27"/>
  <c r="L722" i="27"/>
  <c r="N720" i="27"/>
  <c r="P718" i="27"/>
  <c r="M717" i="27"/>
  <c r="O715" i="27"/>
  <c r="L714" i="27"/>
  <c r="N712" i="27"/>
  <c r="P710" i="27"/>
  <c r="M709" i="27"/>
  <c r="O707" i="27"/>
  <c r="L706" i="27"/>
  <c r="N704" i="27"/>
  <c r="P702" i="27"/>
  <c r="M701" i="27"/>
  <c r="O699" i="27"/>
  <c r="L698" i="27"/>
  <c r="N696" i="27"/>
  <c r="P694" i="27"/>
  <c r="M693" i="27"/>
  <c r="O691" i="27"/>
  <c r="L690" i="27"/>
  <c r="N688" i="27"/>
  <c r="P686" i="27"/>
  <c r="M685" i="27"/>
  <c r="O683" i="27"/>
  <c r="L682" i="27"/>
  <c r="N680" i="27"/>
  <c r="P678" i="27"/>
  <c r="M677" i="27"/>
  <c r="O675" i="27"/>
  <c r="L674" i="27"/>
  <c r="N672" i="27"/>
  <c r="P670" i="27"/>
  <c r="M669" i="27"/>
  <c r="O667" i="27"/>
  <c r="L666" i="27"/>
  <c r="N664" i="27"/>
  <c r="P662" i="27"/>
  <c r="M661" i="27"/>
  <c r="O659" i="27"/>
  <c r="L658" i="27"/>
  <c r="N656" i="27"/>
  <c r="P654" i="27"/>
  <c r="M653" i="27"/>
  <c r="O651" i="27"/>
  <c r="L650" i="27"/>
  <c r="N648" i="27"/>
  <c r="P646" i="27"/>
  <c r="M645" i="27"/>
  <c r="O643" i="27"/>
  <c r="L642" i="27"/>
  <c r="N640" i="27"/>
  <c r="P638" i="27"/>
  <c r="M637" i="27"/>
  <c r="O635" i="27"/>
  <c r="L634" i="27"/>
  <c r="N632" i="27"/>
  <c r="P630" i="27"/>
  <c r="M629" i="27"/>
  <c r="O627" i="27"/>
  <c r="L626" i="27"/>
  <c r="N624" i="27"/>
  <c r="P622" i="27"/>
  <c r="M621" i="27"/>
  <c r="O619" i="27"/>
  <c r="L618" i="27"/>
  <c r="N616" i="27"/>
  <c r="P614" i="27"/>
  <c r="M613" i="27"/>
  <c r="O611" i="27"/>
  <c r="L610" i="27"/>
  <c r="N608" i="27"/>
  <c r="P606" i="27"/>
  <c r="M605" i="27"/>
  <c r="O603" i="27"/>
  <c r="L602" i="27"/>
  <c r="N600" i="27"/>
  <c r="P598" i="27"/>
  <c r="M597" i="27"/>
  <c r="O595" i="27"/>
  <c r="L594" i="27"/>
  <c r="N592" i="27"/>
  <c r="P590" i="27"/>
  <c r="M589" i="27"/>
  <c r="O587" i="27"/>
  <c r="L586" i="27"/>
  <c r="N584" i="27"/>
  <c r="P582" i="27"/>
  <c r="M581" i="27"/>
  <c r="O579" i="27"/>
  <c r="L578" i="27"/>
  <c r="N576" i="27"/>
  <c r="P574" i="27"/>
  <c r="M573" i="27"/>
  <c r="O571" i="27"/>
  <c r="L570" i="27"/>
  <c r="N568" i="27"/>
  <c r="P566" i="27"/>
  <c r="M565" i="27"/>
  <c r="O563" i="27"/>
  <c r="L562" i="27"/>
  <c r="N560" i="27"/>
  <c r="P558" i="27"/>
  <c r="M557" i="27"/>
  <c r="O555" i="27"/>
  <c r="L554" i="27"/>
  <c r="N552" i="27"/>
  <c r="P550" i="27"/>
  <c r="M549" i="27"/>
  <c r="O547" i="27"/>
  <c r="L546" i="27"/>
  <c r="N544" i="27"/>
  <c r="P542" i="27"/>
  <c r="M541" i="27"/>
  <c r="O539" i="27"/>
  <c r="L538" i="27"/>
  <c r="N536" i="27"/>
  <c r="P534" i="27"/>
  <c r="M533" i="27"/>
  <c r="O531" i="27"/>
  <c r="L530" i="27"/>
  <c r="N528" i="27"/>
  <c r="P526" i="27"/>
  <c r="M525" i="27"/>
  <c r="O523" i="27"/>
  <c r="L522" i="27"/>
  <c r="N520" i="27"/>
  <c r="P518" i="27"/>
  <c r="M517" i="27"/>
  <c r="O515" i="27"/>
  <c r="L514" i="27"/>
  <c r="N512" i="27"/>
  <c r="P510" i="27"/>
  <c r="M509" i="27"/>
  <c r="O507" i="27"/>
  <c r="L506" i="27"/>
  <c r="N504" i="27"/>
  <c r="P502" i="27"/>
  <c r="M501" i="27"/>
  <c r="O499" i="27"/>
  <c r="L498" i="27"/>
  <c r="N496" i="27"/>
  <c r="P494" i="27"/>
  <c r="M493" i="27"/>
  <c r="O491" i="27"/>
  <c r="L490" i="27"/>
  <c r="N488" i="27"/>
  <c r="P486" i="27"/>
  <c r="M485" i="27"/>
  <c r="O483" i="27"/>
  <c r="L482" i="27"/>
  <c r="N480" i="27"/>
  <c r="P478" i="27"/>
  <c r="M477" i="27"/>
  <c r="O475" i="27"/>
  <c r="L474" i="27"/>
  <c r="N472" i="27"/>
  <c r="P470" i="27"/>
  <c r="M469" i="27"/>
  <c r="O467" i="27"/>
  <c r="L466" i="27"/>
  <c r="N464" i="27"/>
  <c r="P462" i="27"/>
  <c r="M461" i="27"/>
  <c r="O459" i="27"/>
  <c r="L458" i="27"/>
  <c r="N456" i="27"/>
  <c r="P454" i="27"/>
  <c r="M453" i="27"/>
  <c r="O451" i="27"/>
  <c r="L450" i="27"/>
  <c r="N448" i="27"/>
  <c r="P446" i="27"/>
  <c r="M445" i="27"/>
  <c r="O443" i="27"/>
  <c r="L442" i="27"/>
  <c r="N440" i="27"/>
  <c r="P438" i="27"/>
  <c r="M437" i="27"/>
  <c r="O435" i="27"/>
  <c r="L434" i="27"/>
  <c r="N432" i="27"/>
  <c r="P430" i="27"/>
  <c r="M429" i="27"/>
  <c r="O427" i="27"/>
  <c r="L426" i="27"/>
  <c r="N424" i="27"/>
  <c r="P422" i="27"/>
  <c r="M421" i="27"/>
  <c r="O419" i="27"/>
  <c r="L418" i="27"/>
  <c r="N416" i="27"/>
  <c r="P414" i="27"/>
  <c r="M413" i="27"/>
  <c r="O411" i="27"/>
  <c r="L410" i="27"/>
  <c r="N408" i="27"/>
  <c r="P406" i="27"/>
  <c r="M405" i="27"/>
  <c r="O403" i="27"/>
  <c r="L402" i="27"/>
  <c r="N400" i="27"/>
  <c r="P398" i="27"/>
  <c r="M397" i="27"/>
  <c r="O395" i="27"/>
  <c r="L394" i="27"/>
  <c r="N392" i="27"/>
  <c r="P390" i="27"/>
  <c r="M389" i="27"/>
  <c r="O387" i="27"/>
  <c r="L386" i="27"/>
  <c r="N384" i="27"/>
  <c r="P382" i="27"/>
  <c r="M381" i="27"/>
  <c r="O379" i="27"/>
  <c r="L378" i="27"/>
  <c r="N376" i="27"/>
  <c r="P374" i="27"/>
  <c r="M373" i="27"/>
  <c r="O371" i="27"/>
  <c r="L370" i="27"/>
  <c r="N368" i="27"/>
  <c r="P366" i="27"/>
  <c r="M365" i="27"/>
  <c r="O363" i="27"/>
  <c r="L362" i="27"/>
  <c r="N360" i="27"/>
  <c r="P358" i="27"/>
  <c r="M357" i="27"/>
  <c r="O355" i="27"/>
  <c r="L354" i="27"/>
  <c r="N352" i="27"/>
  <c r="P350" i="27"/>
  <c r="M349" i="27"/>
  <c r="O347" i="27"/>
  <c r="L346" i="27"/>
  <c r="N344" i="27"/>
  <c r="P342" i="27"/>
  <c r="M341" i="27"/>
  <c r="O339" i="27"/>
  <c r="L338" i="27"/>
  <c r="N336" i="27"/>
  <c r="P334" i="27"/>
  <c r="M333" i="27"/>
  <c r="O331" i="27"/>
  <c r="L330" i="27"/>
  <c r="N328" i="27"/>
  <c r="P326" i="27"/>
  <c r="M325" i="27"/>
  <c r="O323" i="27"/>
  <c r="L322" i="27"/>
  <c r="N320" i="27"/>
  <c r="P318" i="27"/>
  <c r="M317" i="27"/>
  <c r="O315" i="27"/>
  <c r="L314" i="27"/>
  <c r="N312" i="27"/>
  <c r="P310" i="27"/>
  <c r="M309" i="27"/>
  <c r="O307" i="27"/>
  <c r="L306" i="27"/>
  <c r="N304" i="27"/>
  <c r="P302" i="27"/>
  <c r="M301" i="27"/>
  <c r="O299" i="27"/>
  <c r="L298" i="27"/>
  <c r="N296" i="27"/>
  <c r="P294" i="27"/>
  <c r="M293" i="27"/>
  <c r="O291" i="27"/>
  <c r="L290" i="27"/>
  <c r="N288" i="27"/>
  <c r="P286" i="27"/>
  <c r="M285" i="27"/>
  <c r="O283" i="27"/>
  <c r="L282" i="27"/>
  <c r="N280" i="27"/>
  <c r="P278" i="27"/>
  <c r="M277" i="27"/>
  <c r="O275" i="27"/>
  <c r="L274" i="27"/>
  <c r="N272" i="27"/>
  <c r="P270" i="27"/>
  <c r="M269" i="27"/>
  <c r="O267" i="27"/>
  <c r="L266" i="27"/>
  <c r="N264" i="27"/>
  <c r="P262" i="27"/>
  <c r="M261" i="27"/>
  <c r="O259" i="27"/>
  <c r="L258" i="27"/>
  <c r="N256" i="27"/>
  <c r="P254" i="27"/>
  <c r="M253" i="27"/>
  <c r="O251" i="27"/>
  <c r="L250" i="27"/>
  <c r="N248" i="27"/>
  <c r="P246" i="27"/>
  <c r="M245" i="27"/>
  <c r="O243" i="27"/>
  <c r="L242" i="27"/>
  <c r="N240" i="27"/>
  <c r="P238" i="27"/>
  <c r="M237" i="27"/>
  <c r="O235" i="27"/>
  <c r="L234" i="27"/>
  <c r="N232" i="27"/>
  <c r="P230" i="27"/>
  <c r="M229" i="27"/>
  <c r="O227" i="27"/>
  <c r="L226" i="27"/>
  <c r="N224" i="27"/>
  <c r="P222" i="27"/>
  <c r="M221" i="27"/>
  <c r="O219" i="27"/>
  <c r="L218" i="27"/>
  <c r="N216" i="27"/>
  <c r="P214" i="27"/>
  <c r="M213" i="27"/>
  <c r="O211" i="27"/>
  <c r="L210" i="27"/>
  <c r="N208" i="27"/>
  <c r="P206" i="27"/>
  <c r="M205" i="27"/>
  <c r="O203" i="27"/>
  <c r="L202" i="27"/>
  <c r="N200" i="27"/>
  <c r="P198" i="27"/>
  <c r="M197" i="27"/>
  <c r="O195" i="27"/>
  <c r="L194" i="27"/>
  <c r="N192" i="27"/>
  <c r="P190" i="27"/>
  <c r="M189" i="27"/>
  <c r="O187" i="27"/>
  <c r="L186" i="27"/>
  <c r="N184" i="27"/>
  <c r="P182" i="27"/>
  <c r="M181" i="27"/>
  <c r="O179" i="27"/>
  <c r="L178" i="27"/>
  <c r="N176" i="27"/>
  <c r="P174" i="27"/>
  <c r="M173" i="27"/>
  <c r="O171" i="27"/>
  <c r="L170" i="27"/>
  <c r="N168" i="27"/>
  <c r="P166" i="27"/>
  <c r="M165" i="27"/>
  <c r="O163" i="27"/>
  <c r="L162" i="27"/>
  <c r="N160" i="27"/>
  <c r="P158" i="27"/>
  <c r="M157" i="27"/>
  <c r="O155" i="27"/>
  <c r="L154" i="27"/>
  <c r="N152" i="27"/>
  <c r="P150" i="27"/>
  <c r="M149" i="27"/>
  <c r="O147" i="27"/>
  <c r="L146" i="27"/>
  <c r="N144" i="27"/>
  <c r="P142" i="27"/>
  <c r="M141" i="27"/>
  <c r="O139" i="27"/>
  <c r="L138" i="27"/>
  <c r="N136" i="27"/>
  <c r="P134" i="27"/>
  <c r="M133" i="27"/>
  <c r="O131" i="27"/>
  <c r="L130" i="27"/>
  <c r="N128" i="27"/>
  <c r="P126" i="27"/>
  <c r="M125" i="27"/>
  <c r="O123" i="27"/>
  <c r="L122" i="27"/>
  <c r="N120" i="27"/>
  <c r="P118" i="27"/>
  <c r="M117" i="27"/>
  <c r="O115" i="27"/>
  <c r="L114" i="27"/>
  <c r="N112" i="27"/>
  <c r="P110" i="27"/>
  <c r="M109" i="27"/>
  <c r="O107" i="27"/>
  <c r="L106" i="27"/>
  <c r="N104" i="27"/>
  <c r="P102" i="27"/>
  <c r="M101" i="27"/>
  <c r="O99" i="27"/>
  <c r="L98" i="27"/>
  <c r="N96" i="27"/>
  <c r="P94" i="27"/>
  <c r="M93" i="27"/>
  <c r="O91" i="27"/>
  <c r="L90" i="27"/>
  <c r="N88" i="27"/>
  <c r="P86" i="27"/>
  <c r="M85" i="27"/>
  <c r="O83" i="27"/>
  <c r="L82" i="27"/>
  <c r="N80" i="27"/>
  <c r="P78" i="27"/>
  <c r="M77" i="27"/>
  <c r="O75" i="27"/>
  <c r="L74" i="27"/>
  <c r="N72" i="27"/>
  <c r="P70" i="27"/>
  <c r="M69" i="27"/>
  <c r="O1289" i="27"/>
  <c r="L1288" i="27"/>
  <c r="N1286" i="27"/>
  <c r="P145" i="27"/>
  <c r="M144" i="27"/>
  <c r="O142" i="27"/>
  <c r="L141" i="27"/>
  <c r="N139" i="27"/>
  <c r="P137" i="27"/>
  <c r="M136" i="27"/>
  <c r="O134" i="27"/>
  <c r="L133" i="27"/>
  <c r="N131" i="27"/>
  <c r="P129" i="27"/>
  <c r="M128" i="27"/>
  <c r="O126" i="27"/>
  <c r="L125" i="27"/>
  <c r="N123" i="27"/>
  <c r="P121" i="27"/>
  <c r="M120" i="27"/>
  <c r="O118" i="27"/>
  <c r="L117" i="27"/>
  <c r="N115" i="27"/>
  <c r="P113" i="27"/>
  <c r="M112" i="27"/>
  <c r="O110" i="27"/>
  <c r="L109" i="27"/>
  <c r="N107" i="27"/>
  <c r="P105" i="27"/>
  <c r="M104" i="27"/>
  <c r="O102" i="27"/>
  <c r="L101" i="27"/>
  <c r="N99" i="27"/>
  <c r="P97" i="27"/>
  <c r="M96" i="27"/>
  <c r="O94" i="27"/>
  <c r="L93" i="27"/>
  <c r="N91" i="27"/>
  <c r="P89" i="27"/>
  <c r="M88" i="27"/>
  <c r="O86" i="27"/>
  <c r="L85" i="27"/>
  <c r="N83" i="27"/>
  <c r="P81" i="27"/>
  <c r="M80" i="27"/>
  <c r="O78" i="27"/>
  <c r="L77" i="27"/>
  <c r="N75" i="27"/>
  <c r="P73" i="27"/>
  <c r="M72" i="27"/>
  <c r="O70" i="27"/>
  <c r="L69" i="27"/>
  <c r="N1289" i="27"/>
  <c r="P1287" i="27"/>
  <c r="M1286" i="27"/>
  <c r="L1277" i="27"/>
  <c r="N1267" i="27"/>
  <c r="P1257" i="27"/>
  <c r="P1249" i="27"/>
  <c r="L1237" i="27"/>
  <c r="P1225" i="27"/>
  <c r="P1217" i="27"/>
  <c r="O1206" i="27"/>
  <c r="L1197" i="27"/>
  <c r="O1190" i="27"/>
  <c r="O1182" i="27"/>
  <c r="P1169" i="27"/>
  <c r="P1161" i="27"/>
  <c r="P1153" i="27"/>
  <c r="N1147" i="27"/>
  <c r="N1139" i="27"/>
  <c r="M1128" i="27"/>
  <c r="M1120" i="27"/>
  <c r="O1110" i="27"/>
  <c r="M1096" i="27"/>
  <c r="L1085" i="27"/>
  <c r="M1072" i="27"/>
  <c r="O1062" i="27"/>
  <c r="L1053" i="27"/>
  <c r="M1040" i="27"/>
  <c r="L1029" i="27"/>
  <c r="L1021" i="27"/>
  <c r="N1011" i="27"/>
  <c r="M1000" i="27"/>
  <c r="M992" i="27"/>
  <c r="M984" i="27"/>
  <c r="O974" i="27"/>
  <c r="M968" i="27"/>
  <c r="P961" i="27"/>
  <c r="P953" i="27"/>
  <c r="O942" i="27"/>
  <c r="O934" i="27"/>
  <c r="N923" i="27"/>
  <c r="L909" i="27"/>
  <c r="P897" i="27"/>
  <c r="N883" i="27"/>
  <c r="L869" i="27"/>
  <c r="P857" i="27"/>
  <c r="O846" i="27"/>
  <c r="N835" i="27"/>
  <c r="P825" i="27"/>
  <c r="M816" i="27"/>
  <c r="O806" i="27"/>
  <c r="M800" i="27"/>
  <c r="L789" i="27"/>
  <c r="N779" i="27"/>
  <c r="M768" i="27"/>
  <c r="M760" i="27"/>
  <c r="L749" i="27"/>
  <c r="N739" i="27"/>
  <c r="M728" i="27"/>
  <c r="P721" i="27"/>
  <c r="P713" i="27"/>
  <c r="M704" i="27"/>
  <c r="N691" i="27"/>
  <c r="M680" i="27"/>
  <c r="N667" i="27"/>
  <c r="M656" i="27"/>
  <c r="P649" i="27"/>
  <c r="N643" i="27"/>
  <c r="L629" i="27"/>
  <c r="N619" i="27"/>
  <c r="L613" i="27"/>
  <c r="M600" i="27"/>
  <c r="L589" i="27"/>
  <c r="M576" i="27"/>
  <c r="O566" i="27"/>
  <c r="O558" i="27"/>
  <c r="L549" i="27"/>
  <c r="P537" i="27"/>
  <c r="L525" i="27"/>
  <c r="O510" i="27"/>
  <c r="M496" i="27"/>
  <c r="N483" i="27"/>
  <c r="P473" i="27"/>
  <c r="L461" i="27"/>
  <c r="O446" i="27"/>
  <c r="L437" i="27"/>
  <c r="L421" i="27"/>
  <c r="P409" i="27"/>
  <c r="P401" i="27"/>
  <c r="O390" i="27"/>
  <c r="M384" i="27"/>
  <c r="L373" i="27"/>
  <c r="P361" i="27"/>
  <c r="P353" i="27"/>
  <c r="M344" i="27"/>
  <c r="M336" i="27"/>
  <c r="L325" i="27"/>
  <c r="P313" i="27"/>
  <c r="M304" i="27"/>
  <c r="O294" i="27"/>
  <c r="L285" i="27"/>
  <c r="N267" i="27"/>
  <c r="P257" i="27"/>
  <c r="L245" i="27"/>
  <c r="O238" i="27"/>
  <c r="O230" i="27"/>
  <c r="L221" i="27"/>
  <c r="N211" i="27"/>
  <c r="O206" i="27"/>
  <c r="P193" i="27"/>
  <c r="O182" i="27"/>
  <c r="P177" i="27"/>
  <c r="M168" i="27"/>
  <c r="N163" i="27"/>
  <c r="M160" i="27"/>
  <c r="O150" i="27"/>
  <c r="P1284" i="27"/>
  <c r="M1283" i="27"/>
  <c r="O1281" i="27"/>
  <c r="L1280" i="27"/>
  <c r="N1278" i="27"/>
  <c r="P1276" i="27"/>
  <c r="M1275" i="27"/>
  <c r="O1273" i="27"/>
  <c r="L1272" i="27"/>
  <c r="N1270" i="27"/>
  <c r="P1268" i="27"/>
  <c r="M1267" i="27"/>
  <c r="O1265" i="27"/>
  <c r="L1264" i="27"/>
  <c r="N1262" i="27"/>
  <c r="P1260" i="27"/>
  <c r="M1259" i="27"/>
  <c r="O1257" i="27"/>
  <c r="L1256" i="27"/>
  <c r="N1254" i="27"/>
  <c r="P1252" i="27"/>
  <c r="M1251" i="27"/>
  <c r="O1249" i="27"/>
  <c r="L1248" i="27"/>
  <c r="N1246" i="27"/>
  <c r="P1244" i="27"/>
  <c r="M1243" i="27"/>
  <c r="O1241" i="27"/>
  <c r="L1240" i="27"/>
  <c r="N1238" i="27"/>
  <c r="P1236" i="27"/>
  <c r="M1235" i="27"/>
  <c r="O1233" i="27"/>
  <c r="L1232" i="27"/>
  <c r="N1230" i="27"/>
  <c r="P1228" i="27"/>
  <c r="M1227" i="27"/>
  <c r="O1225" i="27"/>
  <c r="L1224" i="27"/>
  <c r="N1222" i="27"/>
  <c r="P1220" i="27"/>
  <c r="M1219" i="27"/>
  <c r="O1217" i="27"/>
  <c r="L1216" i="27"/>
  <c r="N1214" i="27"/>
  <c r="P1212" i="27"/>
  <c r="M1211" i="27"/>
  <c r="O1209" i="27"/>
  <c r="L1208" i="27"/>
  <c r="N1206" i="27"/>
  <c r="P1204" i="27"/>
  <c r="M1203" i="27"/>
  <c r="O1201" i="27"/>
  <c r="L1200" i="27"/>
  <c r="N1198" i="27"/>
  <c r="P1196" i="27"/>
  <c r="M1195" i="27"/>
  <c r="O1193" i="27"/>
  <c r="L1192" i="27"/>
  <c r="N1190" i="27"/>
  <c r="P1188" i="27"/>
  <c r="M1187" i="27"/>
  <c r="O1185" i="27"/>
  <c r="L1184" i="27"/>
  <c r="N1182" i="27"/>
  <c r="P1180" i="27"/>
  <c r="M1179" i="27"/>
  <c r="O1177" i="27"/>
  <c r="L1176" i="27"/>
  <c r="N1174" i="27"/>
  <c r="P1172" i="27"/>
  <c r="M1171" i="27"/>
  <c r="O1169" i="27"/>
  <c r="L1168" i="27"/>
  <c r="N1166" i="27"/>
  <c r="P1164" i="27"/>
  <c r="M1163" i="27"/>
  <c r="O1161" i="27"/>
  <c r="L1160" i="27"/>
  <c r="N1158" i="27"/>
  <c r="P1156" i="27"/>
  <c r="M1155" i="27"/>
  <c r="O1153" i="27"/>
  <c r="L1152" i="27"/>
  <c r="N1150" i="27"/>
  <c r="P1148" i="27"/>
  <c r="M1147" i="27"/>
  <c r="O1145" i="27"/>
  <c r="L1144" i="27"/>
  <c r="N1142" i="27"/>
  <c r="P1140" i="27"/>
  <c r="M1139" i="27"/>
  <c r="O1137" i="27"/>
  <c r="L1136" i="27"/>
  <c r="N1134" i="27"/>
  <c r="P1132" i="27"/>
  <c r="M1131" i="27"/>
  <c r="O1129" i="27"/>
  <c r="L1128" i="27"/>
  <c r="N1126" i="27"/>
  <c r="P1124" i="27"/>
  <c r="M1123" i="27"/>
  <c r="O1121" i="27"/>
  <c r="L1120" i="27"/>
  <c r="N1118" i="27"/>
  <c r="P1116" i="27"/>
  <c r="M1115" i="27"/>
  <c r="O1113" i="27"/>
  <c r="L1112" i="27"/>
  <c r="N1110" i="27"/>
  <c r="P1108" i="27"/>
  <c r="M1107" i="27"/>
  <c r="O1105" i="27"/>
  <c r="L1104" i="27"/>
  <c r="N1102" i="27"/>
  <c r="P1100" i="27"/>
  <c r="M1099" i="27"/>
  <c r="O1097" i="27"/>
  <c r="L1096" i="27"/>
  <c r="N1094" i="27"/>
  <c r="P1092" i="27"/>
  <c r="M1091" i="27"/>
  <c r="O1089" i="27"/>
  <c r="L1088" i="27"/>
  <c r="N1086" i="27"/>
  <c r="P1084" i="27"/>
  <c r="M1083" i="27"/>
  <c r="O1081" i="27"/>
  <c r="L1080" i="27"/>
  <c r="N1078" i="27"/>
  <c r="P1076" i="27"/>
  <c r="M1075" i="27"/>
  <c r="O1073" i="27"/>
  <c r="L1072" i="27"/>
  <c r="N1070" i="27"/>
  <c r="P1068" i="27"/>
  <c r="M1067" i="27"/>
  <c r="O1065" i="27"/>
  <c r="L1064" i="27"/>
  <c r="N1062" i="27"/>
  <c r="P1060" i="27"/>
  <c r="M1059" i="27"/>
  <c r="O1057" i="27"/>
  <c r="L1056" i="27"/>
  <c r="N1054" i="27"/>
  <c r="P1052" i="27"/>
  <c r="M1051" i="27"/>
  <c r="O1049" i="27"/>
  <c r="L1048" i="27"/>
  <c r="N1046" i="27"/>
  <c r="P1044" i="27"/>
  <c r="M1043" i="27"/>
  <c r="O1041" i="27"/>
  <c r="L1040" i="27"/>
  <c r="N1038" i="27"/>
  <c r="P1036" i="27"/>
  <c r="M1035" i="27"/>
  <c r="O1033" i="27"/>
  <c r="L1032" i="27"/>
  <c r="N1030" i="27"/>
  <c r="P1028" i="27"/>
  <c r="M1027" i="27"/>
  <c r="O1025" i="27"/>
  <c r="L1024" i="27"/>
  <c r="N1022" i="27"/>
  <c r="P1020" i="27"/>
  <c r="M1019" i="27"/>
  <c r="O1017" i="27"/>
  <c r="L1016" i="27"/>
  <c r="N1014" i="27"/>
  <c r="P1012" i="27"/>
  <c r="M1011" i="27"/>
  <c r="O1009" i="27"/>
  <c r="L1008" i="27"/>
  <c r="N1006" i="27"/>
  <c r="P1004" i="27"/>
  <c r="M1003" i="27"/>
  <c r="O1001" i="27"/>
  <c r="L1000" i="27"/>
  <c r="N998" i="27"/>
  <c r="P996" i="27"/>
  <c r="M995" i="27"/>
  <c r="O993" i="27"/>
  <c r="L992" i="27"/>
  <c r="N990" i="27"/>
  <c r="P988" i="27"/>
  <c r="M987" i="27"/>
  <c r="O985" i="27"/>
  <c r="L984" i="27"/>
  <c r="N982" i="27"/>
  <c r="P980" i="27"/>
  <c r="M979" i="27"/>
  <c r="O977" i="27"/>
  <c r="L976" i="27"/>
  <c r="N974" i="27"/>
  <c r="P972" i="27"/>
  <c r="M971" i="27"/>
  <c r="O969" i="27"/>
  <c r="L968" i="27"/>
  <c r="N966" i="27"/>
  <c r="P964" i="27"/>
  <c r="M963" i="27"/>
  <c r="O961" i="27"/>
  <c r="L960" i="27"/>
  <c r="N958" i="27"/>
  <c r="P956" i="27"/>
  <c r="M955" i="27"/>
  <c r="O953" i="27"/>
  <c r="L952" i="27"/>
  <c r="N950" i="27"/>
  <c r="P948" i="27"/>
  <c r="M947" i="27"/>
  <c r="O945" i="27"/>
  <c r="L944" i="27"/>
  <c r="N942" i="27"/>
  <c r="P940" i="27"/>
  <c r="M939" i="27"/>
  <c r="O937" i="27"/>
  <c r="L936" i="27"/>
  <c r="N934" i="27"/>
  <c r="P932" i="27"/>
  <c r="M931" i="27"/>
  <c r="O929" i="27"/>
  <c r="L928" i="27"/>
  <c r="N926" i="27"/>
  <c r="P924" i="27"/>
  <c r="M923" i="27"/>
  <c r="O921" i="27"/>
  <c r="L920" i="27"/>
  <c r="N918" i="27"/>
  <c r="P916" i="27"/>
  <c r="M915" i="27"/>
  <c r="O913" i="27"/>
  <c r="L912" i="27"/>
  <c r="N910" i="27"/>
  <c r="P908" i="27"/>
  <c r="M907" i="27"/>
  <c r="O905" i="27"/>
  <c r="L904" i="27"/>
  <c r="N902" i="27"/>
  <c r="P900" i="27"/>
  <c r="M899" i="27"/>
  <c r="O897" i="27"/>
  <c r="L896" i="27"/>
  <c r="N894" i="27"/>
  <c r="P892" i="27"/>
  <c r="M891" i="27"/>
  <c r="O889" i="27"/>
  <c r="L888" i="27"/>
  <c r="N886" i="27"/>
  <c r="P884" i="27"/>
  <c r="M883" i="27"/>
  <c r="O881" i="27"/>
  <c r="L880" i="27"/>
  <c r="N878" i="27"/>
  <c r="P876" i="27"/>
  <c r="M875" i="27"/>
  <c r="O873" i="27"/>
  <c r="L872" i="27"/>
  <c r="N870" i="27"/>
  <c r="P868" i="27"/>
  <c r="M867" i="27"/>
  <c r="O865" i="27"/>
  <c r="L864" i="27"/>
  <c r="N862" i="27"/>
  <c r="P860" i="27"/>
  <c r="M859" i="27"/>
  <c r="O857" i="27"/>
  <c r="L856" i="27"/>
  <c r="N854" i="27"/>
  <c r="P852" i="27"/>
  <c r="M851" i="27"/>
  <c r="O849" i="27"/>
  <c r="L848" i="27"/>
  <c r="N846" i="27"/>
  <c r="P844" i="27"/>
  <c r="M843" i="27"/>
  <c r="O841" i="27"/>
  <c r="L840" i="27"/>
  <c r="N838" i="27"/>
  <c r="P836" i="27"/>
  <c r="M835" i="27"/>
  <c r="O833" i="27"/>
  <c r="L832" i="27"/>
  <c r="N830" i="27"/>
  <c r="P828" i="27"/>
  <c r="M827" i="27"/>
  <c r="O825" i="27"/>
  <c r="L824" i="27"/>
  <c r="N822" i="27"/>
  <c r="P820" i="27"/>
  <c r="M819" i="27"/>
  <c r="O817" i="27"/>
  <c r="L816" i="27"/>
  <c r="N814" i="27"/>
  <c r="P812" i="27"/>
  <c r="M811" i="27"/>
  <c r="O809" i="27"/>
  <c r="L808" i="27"/>
  <c r="N806" i="27"/>
  <c r="P804" i="27"/>
  <c r="M803" i="27"/>
  <c r="O801" i="27"/>
  <c r="L800" i="27"/>
  <c r="N798" i="27"/>
  <c r="P796" i="27"/>
  <c r="M795" i="27"/>
  <c r="O793" i="27"/>
  <c r="L792" i="27"/>
  <c r="N790" i="27"/>
  <c r="P788" i="27"/>
  <c r="M787" i="27"/>
  <c r="O785" i="27"/>
  <c r="L784" i="27"/>
  <c r="N782" i="27"/>
  <c r="P780" i="27"/>
  <c r="M779" i="27"/>
  <c r="O777" i="27"/>
  <c r="L776" i="27"/>
  <c r="N774" i="27"/>
  <c r="P772" i="27"/>
  <c r="M771" i="27"/>
  <c r="O769" i="27"/>
  <c r="L768" i="27"/>
  <c r="N766" i="27"/>
  <c r="P764" i="27"/>
  <c r="M763" i="27"/>
  <c r="O761" i="27"/>
  <c r="L760" i="27"/>
  <c r="N758" i="27"/>
  <c r="P756" i="27"/>
  <c r="M755" i="27"/>
  <c r="O753" i="27"/>
  <c r="L752" i="27"/>
  <c r="N750" i="27"/>
  <c r="P748" i="27"/>
  <c r="M747" i="27"/>
  <c r="O745" i="27"/>
  <c r="L744" i="27"/>
  <c r="N742" i="27"/>
  <c r="P740" i="27"/>
  <c r="M739" i="27"/>
  <c r="O737" i="27"/>
  <c r="L736" i="27"/>
  <c r="N734" i="27"/>
  <c r="P732" i="27"/>
  <c r="M731" i="27"/>
  <c r="O729" i="27"/>
  <c r="L728" i="27"/>
  <c r="N726" i="27"/>
  <c r="P724" i="27"/>
  <c r="M723" i="27"/>
  <c r="O721" i="27"/>
  <c r="L720" i="27"/>
  <c r="N718" i="27"/>
  <c r="P716" i="27"/>
  <c r="M715" i="27"/>
  <c r="O713" i="27"/>
  <c r="L712" i="27"/>
  <c r="N710" i="27"/>
  <c r="P708" i="27"/>
  <c r="M707" i="27"/>
  <c r="O705" i="27"/>
  <c r="L704" i="27"/>
  <c r="N702" i="27"/>
  <c r="P700" i="27"/>
  <c r="M699" i="27"/>
  <c r="O697" i="27"/>
  <c r="L696" i="27"/>
  <c r="N694" i="27"/>
  <c r="P692" i="27"/>
  <c r="M691" i="27"/>
  <c r="O689" i="27"/>
  <c r="L688" i="27"/>
  <c r="N686" i="27"/>
  <c r="P684" i="27"/>
  <c r="M683" i="27"/>
  <c r="O681" i="27"/>
  <c r="L680" i="27"/>
  <c r="N678" i="27"/>
  <c r="P676" i="27"/>
  <c r="M675" i="27"/>
  <c r="O673" i="27"/>
  <c r="L672" i="27"/>
  <c r="N670" i="27"/>
  <c r="P668" i="27"/>
  <c r="M667" i="27"/>
  <c r="O665" i="27"/>
  <c r="L664" i="27"/>
  <c r="N662" i="27"/>
  <c r="P660" i="27"/>
  <c r="M659" i="27"/>
  <c r="O657" i="27"/>
  <c r="L656" i="27"/>
  <c r="N654" i="27"/>
  <c r="P652" i="27"/>
  <c r="M651" i="27"/>
  <c r="O649" i="27"/>
  <c r="L648" i="27"/>
  <c r="N646" i="27"/>
  <c r="P644" i="27"/>
  <c r="M643" i="27"/>
  <c r="O641" i="27"/>
  <c r="L640" i="27"/>
  <c r="N638" i="27"/>
  <c r="P636" i="27"/>
  <c r="M635" i="27"/>
  <c r="O633" i="27"/>
  <c r="L632" i="27"/>
  <c r="N630" i="27"/>
  <c r="P628" i="27"/>
  <c r="M627" i="27"/>
  <c r="O625" i="27"/>
  <c r="L624" i="27"/>
  <c r="N622" i="27"/>
  <c r="P620" i="27"/>
  <c r="M619" i="27"/>
  <c r="O617" i="27"/>
  <c r="L616" i="27"/>
  <c r="N614" i="27"/>
  <c r="P612" i="27"/>
  <c r="M611" i="27"/>
  <c r="O609" i="27"/>
  <c r="L608" i="27"/>
  <c r="N606" i="27"/>
  <c r="P604" i="27"/>
  <c r="M603" i="27"/>
  <c r="O601" i="27"/>
  <c r="L600" i="27"/>
  <c r="N598" i="27"/>
  <c r="P596" i="27"/>
  <c r="M595" i="27"/>
  <c r="O593" i="27"/>
  <c r="L592" i="27"/>
  <c r="N590" i="27"/>
  <c r="P588" i="27"/>
  <c r="M587" i="27"/>
  <c r="O585" i="27"/>
  <c r="L584" i="27"/>
  <c r="N582" i="27"/>
  <c r="P580" i="27"/>
  <c r="M579" i="27"/>
  <c r="O577" i="27"/>
  <c r="L576" i="27"/>
  <c r="N574" i="27"/>
  <c r="P572" i="27"/>
  <c r="M571" i="27"/>
  <c r="O569" i="27"/>
  <c r="L568" i="27"/>
  <c r="N566" i="27"/>
  <c r="P564" i="27"/>
  <c r="M563" i="27"/>
  <c r="O561" i="27"/>
  <c r="L560" i="27"/>
  <c r="N558" i="27"/>
  <c r="P556" i="27"/>
  <c r="M555" i="27"/>
  <c r="O553" i="27"/>
  <c r="L552" i="27"/>
  <c r="N550" i="27"/>
  <c r="P548" i="27"/>
  <c r="M547" i="27"/>
  <c r="O545" i="27"/>
  <c r="L544" i="27"/>
  <c r="N542" i="27"/>
  <c r="P540" i="27"/>
  <c r="M539" i="27"/>
  <c r="O537" i="27"/>
  <c r="L536" i="27"/>
  <c r="N534" i="27"/>
  <c r="P532" i="27"/>
  <c r="M531" i="27"/>
  <c r="O529" i="27"/>
  <c r="L528" i="27"/>
  <c r="N526" i="27"/>
  <c r="P524" i="27"/>
  <c r="M523" i="27"/>
  <c r="O521" i="27"/>
  <c r="L520" i="27"/>
  <c r="N518" i="27"/>
  <c r="P516" i="27"/>
  <c r="M515" i="27"/>
  <c r="O513" i="27"/>
  <c r="L512" i="27"/>
  <c r="N510" i="27"/>
  <c r="P508" i="27"/>
  <c r="M507" i="27"/>
  <c r="O505" i="27"/>
  <c r="L504" i="27"/>
  <c r="N502" i="27"/>
  <c r="P500" i="27"/>
  <c r="M499" i="27"/>
  <c r="O497" i="27"/>
  <c r="L496" i="27"/>
  <c r="N494" i="27"/>
  <c r="P492" i="27"/>
  <c r="M491" i="27"/>
  <c r="O489" i="27"/>
  <c r="L488" i="27"/>
  <c r="N486" i="27"/>
  <c r="P484" i="27"/>
  <c r="M483" i="27"/>
  <c r="O481" i="27"/>
  <c r="L480" i="27"/>
  <c r="N478" i="27"/>
  <c r="P476" i="27"/>
  <c r="M475" i="27"/>
  <c r="O473" i="27"/>
  <c r="L472" i="27"/>
  <c r="N470" i="27"/>
  <c r="P468" i="27"/>
  <c r="M467" i="27"/>
  <c r="O465" i="27"/>
  <c r="L464" i="27"/>
  <c r="N462" i="27"/>
  <c r="P460" i="27"/>
  <c r="M459" i="27"/>
  <c r="O457" i="27"/>
  <c r="L456" i="27"/>
  <c r="N454" i="27"/>
  <c r="P452" i="27"/>
  <c r="M451" i="27"/>
  <c r="O449" i="27"/>
  <c r="L448" i="27"/>
  <c r="N446" i="27"/>
  <c r="P444" i="27"/>
  <c r="M443" i="27"/>
  <c r="O441" i="27"/>
  <c r="L440" i="27"/>
  <c r="N438" i="27"/>
  <c r="P436" i="27"/>
  <c r="M435" i="27"/>
  <c r="O433" i="27"/>
  <c r="L432" i="27"/>
  <c r="N430" i="27"/>
  <c r="P428" i="27"/>
  <c r="M427" i="27"/>
  <c r="O425" i="27"/>
  <c r="L424" i="27"/>
  <c r="N422" i="27"/>
  <c r="P420" i="27"/>
  <c r="M419" i="27"/>
  <c r="O417" i="27"/>
  <c r="L416" i="27"/>
  <c r="N414" i="27"/>
  <c r="P412" i="27"/>
  <c r="M411" i="27"/>
  <c r="O409" i="27"/>
  <c r="L408" i="27"/>
  <c r="N406" i="27"/>
  <c r="P404" i="27"/>
  <c r="M403" i="27"/>
  <c r="O401" i="27"/>
  <c r="L400" i="27"/>
  <c r="N398" i="27"/>
  <c r="P396" i="27"/>
  <c r="M395" i="27"/>
  <c r="O393" i="27"/>
  <c r="L392" i="27"/>
  <c r="N390" i="27"/>
  <c r="P388" i="27"/>
  <c r="M387" i="27"/>
  <c r="O385" i="27"/>
  <c r="L384" i="27"/>
  <c r="N382" i="27"/>
  <c r="P380" i="27"/>
  <c r="M379" i="27"/>
  <c r="O377" i="27"/>
  <c r="L376" i="27"/>
  <c r="N374" i="27"/>
  <c r="P372" i="27"/>
  <c r="M371" i="27"/>
  <c r="O369" i="27"/>
  <c r="L368" i="27"/>
  <c r="N366" i="27"/>
  <c r="P364" i="27"/>
  <c r="M363" i="27"/>
  <c r="O361" i="27"/>
  <c r="L360" i="27"/>
  <c r="N358" i="27"/>
  <c r="P356" i="27"/>
  <c r="M355" i="27"/>
  <c r="O353" i="27"/>
  <c r="L352" i="27"/>
  <c r="N350" i="27"/>
  <c r="P348" i="27"/>
  <c r="M347" i="27"/>
  <c r="O345" i="27"/>
  <c r="L344" i="27"/>
  <c r="N342" i="27"/>
  <c r="P340" i="27"/>
  <c r="M339" i="27"/>
  <c r="O337" i="27"/>
  <c r="L336" i="27"/>
  <c r="N334" i="27"/>
  <c r="P332" i="27"/>
  <c r="M331" i="27"/>
  <c r="O329" i="27"/>
  <c r="L328" i="27"/>
  <c r="N326" i="27"/>
  <c r="P324" i="27"/>
  <c r="M323" i="27"/>
  <c r="O321" i="27"/>
  <c r="L320" i="27"/>
  <c r="N318" i="27"/>
  <c r="P316" i="27"/>
  <c r="M315" i="27"/>
  <c r="O313" i="27"/>
  <c r="L312" i="27"/>
  <c r="N310" i="27"/>
  <c r="P308" i="27"/>
  <c r="M307" i="27"/>
  <c r="O305" i="27"/>
  <c r="L304" i="27"/>
  <c r="N302" i="27"/>
  <c r="P300" i="27"/>
  <c r="M299" i="27"/>
  <c r="O297" i="27"/>
  <c r="L296" i="27"/>
  <c r="N294" i="27"/>
  <c r="P292" i="27"/>
  <c r="M291" i="27"/>
  <c r="O289" i="27"/>
  <c r="L288" i="27"/>
  <c r="N286" i="27"/>
  <c r="P284" i="27"/>
  <c r="M283" i="27"/>
  <c r="O281" i="27"/>
  <c r="L280" i="27"/>
  <c r="N278" i="27"/>
  <c r="P276" i="27"/>
  <c r="M275" i="27"/>
  <c r="O273" i="27"/>
  <c r="L272" i="27"/>
  <c r="N270" i="27"/>
  <c r="P268" i="27"/>
  <c r="M267" i="27"/>
  <c r="O265" i="27"/>
  <c r="L264" i="27"/>
  <c r="N262" i="27"/>
  <c r="P260" i="27"/>
  <c r="M259" i="27"/>
  <c r="O257" i="27"/>
  <c r="L256" i="27"/>
  <c r="N254" i="27"/>
  <c r="P252" i="27"/>
  <c r="M251" i="27"/>
  <c r="O249" i="27"/>
  <c r="L248" i="27"/>
  <c r="N246" i="27"/>
  <c r="P244" i="27"/>
  <c r="M243" i="27"/>
  <c r="O241" i="27"/>
  <c r="L240" i="27"/>
  <c r="N238" i="27"/>
  <c r="P236" i="27"/>
  <c r="M235" i="27"/>
  <c r="O233" i="27"/>
  <c r="L232" i="27"/>
  <c r="N230" i="27"/>
  <c r="P228" i="27"/>
  <c r="M227" i="27"/>
  <c r="O225" i="27"/>
  <c r="L224" i="27"/>
  <c r="N222" i="27"/>
  <c r="P220" i="27"/>
  <c r="M219" i="27"/>
  <c r="O217" i="27"/>
  <c r="L216" i="27"/>
  <c r="N214" i="27"/>
  <c r="P212" i="27"/>
  <c r="M211" i="27"/>
  <c r="O209" i="27"/>
  <c r="L208" i="27"/>
  <c r="N206" i="27"/>
  <c r="P204" i="27"/>
  <c r="M203" i="27"/>
  <c r="O201" i="27"/>
  <c r="L200" i="27"/>
  <c r="N198" i="27"/>
  <c r="P196" i="27"/>
  <c r="M195" i="27"/>
  <c r="O193" i="27"/>
  <c r="L192" i="27"/>
  <c r="N190" i="27"/>
  <c r="P188" i="27"/>
  <c r="M187" i="27"/>
  <c r="O185" i="27"/>
  <c r="L184" i="27"/>
  <c r="N182" i="27"/>
  <c r="P180" i="27"/>
  <c r="M179" i="27"/>
  <c r="O177" i="27"/>
  <c r="L176" i="27"/>
  <c r="N174" i="27"/>
  <c r="P172" i="27"/>
  <c r="M171" i="27"/>
  <c r="O169" i="27"/>
  <c r="L168" i="27"/>
  <c r="N166" i="27"/>
  <c r="P164" i="27"/>
  <c r="M163" i="27"/>
  <c r="O161" i="27"/>
  <c r="L160" i="27"/>
  <c r="N158" i="27"/>
  <c r="P156" i="27"/>
  <c r="M155" i="27"/>
  <c r="O153" i="27"/>
  <c r="L152" i="27"/>
  <c r="N150" i="27"/>
  <c r="P148" i="27"/>
  <c r="M147" i="27"/>
  <c r="O145" i="27"/>
  <c r="L144" i="27"/>
  <c r="N142" i="27"/>
  <c r="P140" i="27"/>
  <c r="M139" i="27"/>
  <c r="O137" i="27"/>
  <c r="L136" i="27"/>
  <c r="N134" i="27"/>
  <c r="P132" i="27"/>
  <c r="M131" i="27"/>
  <c r="O129" i="27"/>
  <c r="L128" i="27"/>
  <c r="N126" i="27"/>
  <c r="P124" i="27"/>
  <c r="M123" i="27"/>
  <c r="O121" i="27"/>
  <c r="L120" i="27"/>
  <c r="N118" i="27"/>
  <c r="P116" i="27"/>
  <c r="M115" i="27"/>
  <c r="O113" i="27"/>
  <c r="L112" i="27"/>
  <c r="N110" i="27"/>
  <c r="P108" i="27"/>
  <c r="M107" i="27"/>
  <c r="O105" i="27"/>
  <c r="L104" i="27"/>
  <c r="N102" i="27"/>
  <c r="P100" i="27"/>
  <c r="M99" i="27"/>
  <c r="O97" i="27"/>
  <c r="L96" i="27"/>
  <c r="N94" i="27"/>
  <c r="P92" i="27"/>
  <c r="M91" i="27"/>
  <c r="O89" i="27"/>
  <c r="L88" i="27"/>
  <c r="N86" i="27"/>
  <c r="P84" i="27"/>
  <c r="M83" i="27"/>
  <c r="O81" i="27"/>
  <c r="L80" i="27"/>
  <c r="N78" i="27"/>
  <c r="P76" i="27"/>
  <c r="M75" i="27"/>
  <c r="O73" i="27"/>
  <c r="L72" i="27"/>
  <c r="N70" i="27"/>
  <c r="P68" i="27"/>
  <c r="M1289" i="27"/>
  <c r="O1287" i="27"/>
  <c r="L1286" i="27"/>
  <c r="N1283" i="27"/>
  <c r="M1272" i="27"/>
  <c r="L1261" i="27"/>
  <c r="L1253" i="27"/>
  <c r="L1245" i="27"/>
  <c r="P1233" i="27"/>
  <c r="O1222" i="27"/>
  <c r="P1209" i="27"/>
  <c r="N1195" i="27"/>
  <c r="P1185" i="27"/>
  <c r="M1176" i="27"/>
  <c r="O1166" i="27"/>
  <c r="L1157" i="27"/>
  <c r="P1145" i="27"/>
  <c r="L1133" i="27"/>
  <c r="O1126" i="27"/>
  <c r="L1117" i="27"/>
  <c r="L1109" i="27"/>
  <c r="N1099" i="27"/>
  <c r="M1088" i="27"/>
  <c r="N1075" i="27"/>
  <c r="P1065" i="27"/>
  <c r="O1054" i="27"/>
  <c r="N1043" i="27"/>
  <c r="P1033" i="27"/>
  <c r="O1022" i="27"/>
  <c r="M1008" i="27"/>
  <c r="L997" i="27"/>
  <c r="O982" i="27"/>
  <c r="N971" i="27"/>
  <c r="M960" i="27"/>
  <c r="L949" i="27"/>
  <c r="M936" i="27"/>
  <c r="O926" i="27"/>
  <c r="N915" i="27"/>
  <c r="N899" i="27"/>
  <c r="P889" i="27"/>
  <c r="O878" i="27"/>
  <c r="N867" i="27"/>
  <c r="M856" i="27"/>
  <c r="N843" i="27"/>
  <c r="P833" i="27"/>
  <c r="N827" i="27"/>
  <c r="L821" i="27"/>
  <c r="P809" i="27"/>
  <c r="O798" i="27"/>
  <c r="N787" i="27"/>
  <c r="O774" i="27"/>
  <c r="N763" i="27"/>
  <c r="M752" i="27"/>
  <c r="L741" i="27"/>
  <c r="P729" i="27"/>
  <c r="O718" i="27"/>
  <c r="N707" i="27"/>
  <c r="O694" i="27"/>
  <c r="O678" i="27"/>
  <c r="L669" i="27"/>
  <c r="N659" i="27"/>
  <c r="N651" i="27"/>
  <c r="P641" i="27"/>
  <c r="P633" i="27"/>
  <c r="L621" i="27"/>
  <c r="P609" i="27"/>
  <c r="O598" i="27"/>
  <c r="P585" i="27"/>
  <c r="O574" i="27"/>
  <c r="L565" i="27"/>
  <c r="P553" i="27"/>
  <c r="L541" i="27"/>
  <c r="M528" i="27"/>
  <c r="L517" i="27"/>
  <c r="M512" i="27"/>
  <c r="O502" i="27"/>
  <c r="O494" i="27"/>
  <c r="O486" i="27"/>
  <c r="L477" i="27"/>
  <c r="P465" i="27"/>
  <c r="L453" i="27"/>
  <c r="M440" i="27"/>
  <c r="N435" i="27"/>
  <c r="P425" i="27"/>
  <c r="O414" i="27"/>
  <c r="N403" i="27"/>
  <c r="P393" i="27"/>
  <c r="P385" i="27"/>
  <c r="M376" i="27"/>
  <c r="P369" i="27"/>
  <c r="O358" i="27"/>
  <c r="L349" i="27"/>
  <c r="N339" i="27"/>
  <c r="P329" i="27"/>
  <c r="P321" i="27"/>
  <c r="M312" i="27"/>
  <c r="L301" i="27"/>
  <c r="P289" i="27"/>
  <c r="O278" i="27"/>
  <c r="M272" i="27"/>
  <c r="M264" i="27"/>
  <c r="M256" i="27"/>
  <c r="M248" i="27"/>
  <c r="L237" i="27"/>
  <c r="M224" i="27"/>
  <c r="L213" i="27"/>
  <c r="L205" i="27"/>
  <c r="L189" i="27"/>
  <c r="L173" i="27"/>
  <c r="M152" i="27"/>
  <c r="O1284" i="27"/>
  <c r="L1283" i="27"/>
  <c r="N1281" i="27"/>
  <c r="P1279" i="27"/>
  <c r="M1278" i="27"/>
  <c r="O1276" i="27"/>
  <c r="L1275" i="27"/>
  <c r="N1273" i="27"/>
  <c r="P1271" i="27"/>
  <c r="M1270" i="27"/>
  <c r="O1268" i="27"/>
  <c r="L1267" i="27"/>
  <c r="N1265" i="27"/>
  <c r="P1263" i="27"/>
  <c r="M1262" i="27"/>
  <c r="O1260" i="27"/>
  <c r="L1259" i="27"/>
  <c r="N1257" i="27"/>
  <c r="P1255" i="27"/>
  <c r="M1254" i="27"/>
  <c r="O1252" i="27"/>
  <c r="L1251" i="27"/>
  <c r="N1249" i="27"/>
  <c r="P1247" i="27"/>
  <c r="M1246" i="27"/>
  <c r="O1244" i="27"/>
  <c r="L1243" i="27"/>
  <c r="N1241" i="27"/>
  <c r="P1239" i="27"/>
  <c r="M1238" i="27"/>
  <c r="O1236" i="27"/>
  <c r="L1235" i="27"/>
  <c r="N1233" i="27"/>
  <c r="P1231" i="27"/>
  <c r="M1230" i="27"/>
  <c r="O1228" i="27"/>
  <c r="L1227" i="27"/>
  <c r="N1225" i="27"/>
  <c r="P1223" i="27"/>
  <c r="M1222" i="27"/>
  <c r="O1220" i="27"/>
  <c r="L1219" i="27"/>
  <c r="N1217" i="27"/>
  <c r="P1215" i="27"/>
  <c r="M1214" i="27"/>
  <c r="O1212" i="27"/>
  <c r="L1211" i="27"/>
  <c r="N1209" i="27"/>
  <c r="P1207" i="27"/>
  <c r="M1206" i="27"/>
  <c r="O1204" i="27"/>
  <c r="L1203" i="27"/>
  <c r="N1201" i="27"/>
  <c r="P1199" i="27"/>
  <c r="M1198" i="27"/>
  <c r="O1196" i="27"/>
  <c r="L1195" i="27"/>
  <c r="N1193" i="27"/>
  <c r="P1191" i="27"/>
  <c r="M1190" i="27"/>
  <c r="O1188" i="27"/>
  <c r="L1187" i="27"/>
  <c r="N1185" i="27"/>
  <c r="P1183" i="27"/>
  <c r="M1182" i="27"/>
  <c r="O1180" i="27"/>
  <c r="L1179" i="27"/>
  <c r="N1177" i="27"/>
  <c r="P1175" i="27"/>
  <c r="M1174" i="27"/>
  <c r="O1172" i="27"/>
  <c r="L1171" i="27"/>
  <c r="N1169" i="27"/>
  <c r="P1167" i="27"/>
  <c r="M1166" i="27"/>
  <c r="O1164" i="27"/>
  <c r="L1163" i="27"/>
  <c r="N1161" i="27"/>
  <c r="P1159" i="27"/>
  <c r="M1158" i="27"/>
  <c r="O1156" i="27"/>
  <c r="L1155" i="27"/>
  <c r="N1153" i="27"/>
  <c r="P1151" i="27"/>
  <c r="M1150" i="27"/>
  <c r="O1148" i="27"/>
  <c r="L1147" i="27"/>
  <c r="N1145" i="27"/>
  <c r="P1143" i="27"/>
  <c r="M1142" i="27"/>
  <c r="O1140" i="27"/>
  <c r="L1139" i="27"/>
  <c r="N1137" i="27"/>
  <c r="P1135" i="27"/>
  <c r="M1134" i="27"/>
  <c r="O1132" i="27"/>
  <c r="L1131" i="27"/>
  <c r="N1129" i="27"/>
  <c r="P1127" i="27"/>
  <c r="M1126" i="27"/>
  <c r="O1124" i="27"/>
  <c r="L1123" i="27"/>
  <c r="N1121" i="27"/>
  <c r="P1119" i="27"/>
  <c r="M1118" i="27"/>
  <c r="O1116" i="27"/>
  <c r="L1115" i="27"/>
  <c r="N1113" i="27"/>
  <c r="P1111" i="27"/>
  <c r="M1110" i="27"/>
  <c r="O1108" i="27"/>
  <c r="L1107" i="27"/>
  <c r="N1105" i="27"/>
  <c r="P1103" i="27"/>
  <c r="M1102" i="27"/>
  <c r="O1100" i="27"/>
  <c r="L1099" i="27"/>
  <c r="N1097" i="27"/>
  <c r="P1095" i="27"/>
  <c r="M1094" i="27"/>
  <c r="O1092" i="27"/>
  <c r="L1091" i="27"/>
  <c r="N1089" i="27"/>
  <c r="P1087" i="27"/>
  <c r="M1086" i="27"/>
  <c r="O1084" i="27"/>
  <c r="L1083" i="27"/>
  <c r="N1081" i="27"/>
  <c r="P1079" i="27"/>
  <c r="M1078" i="27"/>
  <c r="O1076" i="27"/>
  <c r="L1075" i="27"/>
  <c r="N1073" i="27"/>
  <c r="P1071" i="27"/>
  <c r="M1070" i="27"/>
  <c r="O1068" i="27"/>
  <c r="L1067" i="27"/>
  <c r="N1065" i="27"/>
  <c r="P1063" i="27"/>
  <c r="M1062" i="27"/>
  <c r="O1060" i="27"/>
  <c r="L1059" i="27"/>
  <c r="N1057" i="27"/>
  <c r="P1055" i="27"/>
  <c r="M1054" i="27"/>
  <c r="O1052" i="27"/>
  <c r="L1051" i="27"/>
  <c r="N1049" i="27"/>
  <c r="P1047" i="27"/>
  <c r="M1046" i="27"/>
  <c r="O1044" i="27"/>
  <c r="L1043" i="27"/>
  <c r="N1041" i="27"/>
  <c r="P1039" i="27"/>
  <c r="M1038" i="27"/>
  <c r="O1036" i="27"/>
  <c r="L1035" i="27"/>
  <c r="N1033" i="27"/>
  <c r="P1031" i="27"/>
  <c r="M1030" i="27"/>
  <c r="O1028" i="27"/>
  <c r="L1027" i="27"/>
  <c r="N1025" i="27"/>
  <c r="P1023" i="27"/>
  <c r="M1022" i="27"/>
  <c r="O1020" i="27"/>
  <c r="L1019" i="27"/>
  <c r="N1017" i="27"/>
  <c r="P1015" i="27"/>
  <c r="M1014" i="27"/>
  <c r="O1012" i="27"/>
  <c r="L1011" i="27"/>
  <c r="N1009" i="27"/>
  <c r="P1007" i="27"/>
  <c r="M1006" i="27"/>
  <c r="O1004" i="27"/>
  <c r="L1003" i="27"/>
  <c r="N1001" i="27"/>
  <c r="P999" i="27"/>
  <c r="M998" i="27"/>
  <c r="O996" i="27"/>
  <c r="L995" i="27"/>
  <c r="N993" i="27"/>
  <c r="P991" i="27"/>
  <c r="M990" i="27"/>
  <c r="O988" i="27"/>
  <c r="L987" i="27"/>
  <c r="N985" i="27"/>
  <c r="P983" i="27"/>
  <c r="M982" i="27"/>
  <c r="O980" i="27"/>
  <c r="L979" i="27"/>
  <c r="N977" i="27"/>
  <c r="P975" i="27"/>
  <c r="M974" i="27"/>
  <c r="O972" i="27"/>
  <c r="L971" i="27"/>
  <c r="N969" i="27"/>
  <c r="P967" i="27"/>
  <c r="M966" i="27"/>
  <c r="O964" i="27"/>
  <c r="L963" i="27"/>
  <c r="N961" i="27"/>
  <c r="P959" i="27"/>
  <c r="M958" i="27"/>
  <c r="O956" i="27"/>
  <c r="L955" i="27"/>
  <c r="N953" i="27"/>
  <c r="P951" i="27"/>
  <c r="M950" i="27"/>
  <c r="O948" i="27"/>
  <c r="L947" i="27"/>
  <c r="N945" i="27"/>
  <c r="P943" i="27"/>
  <c r="M942" i="27"/>
  <c r="O940" i="27"/>
  <c r="L939" i="27"/>
  <c r="N937" i="27"/>
  <c r="P935" i="27"/>
  <c r="M934" i="27"/>
  <c r="O932" i="27"/>
  <c r="L931" i="27"/>
  <c r="N929" i="27"/>
  <c r="P927" i="27"/>
  <c r="M926" i="27"/>
  <c r="O924" i="27"/>
  <c r="L923" i="27"/>
  <c r="N921" i="27"/>
  <c r="P919" i="27"/>
  <c r="M918" i="27"/>
  <c r="O916" i="27"/>
  <c r="L915" i="27"/>
  <c r="N913" i="27"/>
  <c r="P911" i="27"/>
  <c r="M910" i="27"/>
  <c r="O908" i="27"/>
  <c r="L907" i="27"/>
  <c r="N905" i="27"/>
  <c r="P903" i="27"/>
  <c r="M902" i="27"/>
  <c r="O900" i="27"/>
  <c r="L899" i="27"/>
  <c r="N897" i="27"/>
  <c r="P895" i="27"/>
  <c r="M894" i="27"/>
  <c r="O892" i="27"/>
  <c r="L891" i="27"/>
  <c r="N889" i="27"/>
  <c r="P887" i="27"/>
  <c r="M886" i="27"/>
  <c r="O884" i="27"/>
  <c r="L883" i="27"/>
  <c r="N881" i="27"/>
  <c r="P879" i="27"/>
  <c r="M878" i="27"/>
  <c r="O876" i="27"/>
  <c r="L875" i="27"/>
  <c r="N873" i="27"/>
  <c r="P871" i="27"/>
  <c r="M870" i="27"/>
  <c r="O868" i="27"/>
  <c r="L867" i="27"/>
  <c r="N865" i="27"/>
  <c r="P863" i="27"/>
  <c r="M862" i="27"/>
  <c r="O860" i="27"/>
  <c r="L859" i="27"/>
  <c r="N857" i="27"/>
  <c r="P855" i="27"/>
  <c r="M854" i="27"/>
  <c r="O852" i="27"/>
  <c r="L851" i="27"/>
  <c r="N849" i="27"/>
  <c r="P847" i="27"/>
  <c r="M846" i="27"/>
  <c r="O844" i="27"/>
  <c r="L843" i="27"/>
  <c r="N841" i="27"/>
  <c r="P839" i="27"/>
  <c r="M838" i="27"/>
  <c r="O836" i="27"/>
  <c r="L835" i="27"/>
  <c r="N833" i="27"/>
  <c r="P831" i="27"/>
  <c r="M830" i="27"/>
  <c r="O828" i="27"/>
  <c r="L827" i="27"/>
  <c r="N825" i="27"/>
  <c r="P823" i="27"/>
  <c r="M822" i="27"/>
  <c r="O820" i="27"/>
  <c r="L819" i="27"/>
  <c r="N817" i="27"/>
  <c r="P815" i="27"/>
  <c r="M814" i="27"/>
  <c r="O812" i="27"/>
  <c r="L811" i="27"/>
  <c r="N809" i="27"/>
  <c r="P807" i="27"/>
  <c r="M806" i="27"/>
  <c r="O804" i="27"/>
  <c r="L803" i="27"/>
  <c r="N801" i="27"/>
  <c r="P799" i="27"/>
  <c r="M798" i="27"/>
  <c r="O796" i="27"/>
  <c r="L795" i="27"/>
  <c r="N793" i="27"/>
  <c r="P791" i="27"/>
  <c r="M790" i="27"/>
  <c r="O788" i="27"/>
  <c r="L787" i="27"/>
  <c r="N785" i="27"/>
  <c r="P783" i="27"/>
  <c r="M782" i="27"/>
  <c r="O780" i="27"/>
  <c r="L779" i="27"/>
  <c r="N777" i="27"/>
  <c r="P775" i="27"/>
  <c r="M774" i="27"/>
  <c r="O772" i="27"/>
  <c r="L771" i="27"/>
  <c r="N769" i="27"/>
  <c r="P767" i="27"/>
  <c r="M766" i="27"/>
  <c r="O764" i="27"/>
  <c r="L763" i="27"/>
  <c r="N761" i="27"/>
  <c r="P759" i="27"/>
  <c r="M758" i="27"/>
  <c r="O756" i="27"/>
  <c r="L755" i="27"/>
  <c r="N753" i="27"/>
  <c r="P751" i="27"/>
  <c r="M750" i="27"/>
  <c r="O748" i="27"/>
  <c r="L747" i="27"/>
  <c r="N745" i="27"/>
  <c r="P743" i="27"/>
  <c r="M742" i="27"/>
  <c r="O740" i="27"/>
  <c r="L739" i="27"/>
  <c r="N737" i="27"/>
  <c r="P735" i="27"/>
  <c r="M734" i="27"/>
  <c r="O732" i="27"/>
  <c r="L731" i="27"/>
  <c r="N729" i="27"/>
  <c r="P727" i="27"/>
  <c r="M726" i="27"/>
  <c r="O724" i="27"/>
  <c r="L723" i="27"/>
  <c r="N721" i="27"/>
  <c r="P719" i="27"/>
  <c r="M718" i="27"/>
  <c r="O716" i="27"/>
  <c r="L715" i="27"/>
  <c r="N713" i="27"/>
  <c r="P711" i="27"/>
  <c r="M710" i="27"/>
  <c r="O708" i="27"/>
  <c r="L707" i="27"/>
  <c r="N705" i="27"/>
  <c r="P703" i="27"/>
  <c r="M702" i="27"/>
  <c r="O700" i="27"/>
  <c r="L699" i="27"/>
  <c r="N697" i="27"/>
  <c r="P695" i="27"/>
  <c r="M694" i="27"/>
  <c r="O692" i="27"/>
  <c r="L691" i="27"/>
  <c r="N689" i="27"/>
  <c r="P687" i="27"/>
  <c r="M686" i="27"/>
  <c r="O684" i="27"/>
  <c r="L683" i="27"/>
  <c r="N681" i="27"/>
  <c r="P679" i="27"/>
  <c r="M678" i="27"/>
  <c r="O676" i="27"/>
  <c r="L675" i="27"/>
  <c r="N673" i="27"/>
  <c r="P671" i="27"/>
  <c r="M670" i="27"/>
  <c r="O668" i="27"/>
  <c r="L667" i="27"/>
  <c r="N665" i="27"/>
  <c r="P663" i="27"/>
  <c r="M662" i="27"/>
  <c r="O660" i="27"/>
  <c r="L659" i="27"/>
  <c r="N657" i="27"/>
  <c r="P655" i="27"/>
  <c r="M654" i="27"/>
  <c r="O652" i="27"/>
  <c r="L651" i="27"/>
  <c r="N649" i="27"/>
  <c r="P647" i="27"/>
  <c r="M646" i="27"/>
  <c r="O644" i="27"/>
  <c r="L643" i="27"/>
  <c r="N641" i="27"/>
  <c r="P639" i="27"/>
  <c r="M638" i="27"/>
  <c r="O636" i="27"/>
  <c r="L635" i="27"/>
  <c r="N633" i="27"/>
  <c r="P631" i="27"/>
  <c r="M630" i="27"/>
  <c r="O628" i="27"/>
  <c r="L627" i="27"/>
  <c r="N625" i="27"/>
  <c r="P623" i="27"/>
  <c r="M622" i="27"/>
  <c r="O620" i="27"/>
  <c r="L619" i="27"/>
  <c r="N617" i="27"/>
  <c r="P615" i="27"/>
  <c r="M614" i="27"/>
  <c r="O612" i="27"/>
  <c r="L611" i="27"/>
  <c r="N609" i="27"/>
  <c r="P607" i="27"/>
  <c r="M606" i="27"/>
  <c r="O604" i="27"/>
  <c r="L603" i="27"/>
  <c r="N601" i="27"/>
  <c r="P599" i="27"/>
  <c r="M598" i="27"/>
  <c r="O596" i="27"/>
  <c r="L595" i="27"/>
  <c r="N593" i="27"/>
  <c r="P591" i="27"/>
  <c r="M590" i="27"/>
  <c r="O588" i="27"/>
  <c r="L587" i="27"/>
  <c r="N585" i="27"/>
  <c r="P583" i="27"/>
  <c r="M582" i="27"/>
  <c r="O580" i="27"/>
  <c r="L579" i="27"/>
  <c r="N577" i="27"/>
  <c r="P575" i="27"/>
  <c r="M574" i="27"/>
  <c r="O572" i="27"/>
  <c r="L571" i="27"/>
  <c r="N569" i="27"/>
  <c r="P567" i="27"/>
  <c r="M566" i="27"/>
  <c r="O564" i="27"/>
  <c r="L563" i="27"/>
  <c r="N561" i="27"/>
  <c r="P559" i="27"/>
  <c r="M558" i="27"/>
  <c r="O556" i="27"/>
  <c r="L555" i="27"/>
  <c r="N553" i="27"/>
  <c r="P551" i="27"/>
  <c r="M550" i="27"/>
  <c r="O548" i="27"/>
  <c r="L547" i="27"/>
  <c r="N545" i="27"/>
  <c r="P543" i="27"/>
  <c r="M542" i="27"/>
  <c r="O540" i="27"/>
  <c r="L539" i="27"/>
  <c r="N537" i="27"/>
  <c r="P535" i="27"/>
  <c r="M534" i="27"/>
  <c r="O532" i="27"/>
  <c r="L531" i="27"/>
  <c r="N529" i="27"/>
  <c r="P527" i="27"/>
  <c r="M526" i="27"/>
  <c r="O524" i="27"/>
  <c r="L523" i="27"/>
  <c r="N521" i="27"/>
  <c r="P519" i="27"/>
  <c r="M518" i="27"/>
  <c r="O516" i="27"/>
  <c r="L515" i="27"/>
  <c r="N513" i="27"/>
  <c r="P511" i="27"/>
  <c r="M510" i="27"/>
  <c r="O508" i="27"/>
  <c r="L507" i="27"/>
  <c r="N505" i="27"/>
  <c r="P503" i="27"/>
  <c r="M502" i="27"/>
  <c r="O500" i="27"/>
  <c r="L499" i="27"/>
  <c r="N497" i="27"/>
  <c r="P495" i="27"/>
  <c r="M494" i="27"/>
  <c r="O492" i="27"/>
  <c r="L491" i="27"/>
  <c r="N489" i="27"/>
  <c r="P487" i="27"/>
  <c r="M486" i="27"/>
  <c r="O484" i="27"/>
  <c r="L483" i="27"/>
  <c r="N481" i="27"/>
  <c r="P479" i="27"/>
  <c r="M478" i="27"/>
  <c r="O476" i="27"/>
  <c r="L475" i="27"/>
  <c r="N473" i="27"/>
  <c r="P471" i="27"/>
  <c r="M470" i="27"/>
  <c r="O468" i="27"/>
  <c r="L467" i="27"/>
  <c r="N465" i="27"/>
  <c r="P463" i="27"/>
  <c r="M462" i="27"/>
  <c r="O460" i="27"/>
  <c r="L459" i="27"/>
  <c r="N457" i="27"/>
  <c r="P455" i="27"/>
  <c r="M454" i="27"/>
  <c r="O452" i="27"/>
  <c r="L451" i="27"/>
  <c r="N449" i="27"/>
  <c r="P447" i="27"/>
  <c r="M446" i="27"/>
  <c r="O444" i="27"/>
  <c r="L443" i="27"/>
  <c r="N441" i="27"/>
  <c r="P439" i="27"/>
  <c r="M438" i="27"/>
  <c r="O436" i="27"/>
  <c r="L435" i="27"/>
  <c r="N433" i="27"/>
  <c r="P431" i="27"/>
  <c r="M430" i="27"/>
  <c r="O428" i="27"/>
  <c r="L427" i="27"/>
  <c r="N425" i="27"/>
  <c r="P423" i="27"/>
  <c r="M422" i="27"/>
  <c r="O420" i="27"/>
  <c r="L419" i="27"/>
  <c r="N417" i="27"/>
  <c r="P415" i="27"/>
  <c r="M414" i="27"/>
  <c r="O412" i="27"/>
  <c r="L411" i="27"/>
  <c r="N409" i="27"/>
  <c r="P407" i="27"/>
  <c r="M406" i="27"/>
  <c r="O404" i="27"/>
  <c r="L403" i="27"/>
  <c r="N401" i="27"/>
  <c r="P399" i="27"/>
  <c r="M398" i="27"/>
  <c r="O396" i="27"/>
  <c r="L395" i="27"/>
  <c r="N393" i="27"/>
  <c r="P391" i="27"/>
  <c r="M390" i="27"/>
  <c r="O388" i="27"/>
  <c r="L387" i="27"/>
  <c r="N385" i="27"/>
  <c r="P383" i="27"/>
  <c r="M382" i="27"/>
  <c r="O380" i="27"/>
  <c r="L379" i="27"/>
  <c r="N377" i="27"/>
  <c r="P375" i="27"/>
  <c r="M374" i="27"/>
  <c r="O372" i="27"/>
  <c r="L371" i="27"/>
  <c r="N369" i="27"/>
  <c r="P367" i="27"/>
  <c r="M366" i="27"/>
  <c r="O364" i="27"/>
  <c r="L363" i="27"/>
  <c r="N361" i="27"/>
  <c r="P359" i="27"/>
  <c r="M358" i="27"/>
  <c r="O356" i="27"/>
  <c r="L355" i="27"/>
  <c r="N353" i="27"/>
  <c r="P351" i="27"/>
  <c r="M350" i="27"/>
  <c r="O348" i="27"/>
  <c r="L347" i="27"/>
  <c r="N345" i="27"/>
  <c r="P343" i="27"/>
  <c r="M342" i="27"/>
  <c r="O340" i="27"/>
  <c r="L339" i="27"/>
  <c r="N337" i="27"/>
  <c r="P335" i="27"/>
  <c r="M334" i="27"/>
  <c r="O332" i="27"/>
  <c r="L331" i="27"/>
  <c r="N329" i="27"/>
  <c r="P327" i="27"/>
  <c r="M326" i="27"/>
  <c r="O324" i="27"/>
  <c r="L323" i="27"/>
  <c r="N321" i="27"/>
  <c r="P319" i="27"/>
  <c r="M318" i="27"/>
  <c r="O316" i="27"/>
  <c r="L315" i="27"/>
  <c r="N313" i="27"/>
  <c r="P311" i="27"/>
  <c r="M310" i="27"/>
  <c r="O308" i="27"/>
  <c r="L307" i="27"/>
  <c r="N305" i="27"/>
  <c r="P303" i="27"/>
  <c r="M302" i="27"/>
  <c r="O300" i="27"/>
  <c r="L299" i="27"/>
  <c r="N297" i="27"/>
  <c r="P295" i="27"/>
  <c r="M294" i="27"/>
  <c r="O292" i="27"/>
  <c r="L291" i="27"/>
  <c r="N289" i="27"/>
  <c r="P287" i="27"/>
  <c r="M286" i="27"/>
  <c r="O284" i="27"/>
  <c r="L283" i="27"/>
  <c r="N281" i="27"/>
  <c r="P279" i="27"/>
  <c r="M278" i="27"/>
  <c r="O276" i="27"/>
  <c r="L275" i="27"/>
  <c r="N273" i="27"/>
  <c r="P271" i="27"/>
  <c r="M270" i="27"/>
  <c r="O268" i="27"/>
  <c r="L267" i="27"/>
  <c r="N265" i="27"/>
  <c r="P263" i="27"/>
  <c r="M262" i="27"/>
  <c r="O260" i="27"/>
  <c r="L259" i="27"/>
  <c r="N257" i="27"/>
  <c r="P255" i="27"/>
  <c r="M254" i="27"/>
  <c r="O252" i="27"/>
  <c r="L251" i="27"/>
  <c r="N249" i="27"/>
  <c r="P247" i="27"/>
  <c r="M246" i="27"/>
  <c r="O244" i="27"/>
  <c r="L243" i="27"/>
  <c r="N241" i="27"/>
  <c r="P239" i="27"/>
  <c r="M238" i="27"/>
  <c r="O236" i="27"/>
  <c r="L235" i="27"/>
  <c r="N233" i="27"/>
  <c r="P231" i="27"/>
  <c r="M230" i="27"/>
  <c r="O228" i="27"/>
  <c r="L227" i="27"/>
  <c r="N225" i="27"/>
  <c r="P223" i="27"/>
  <c r="M222" i="27"/>
  <c r="O220" i="27"/>
  <c r="L219" i="27"/>
  <c r="N217" i="27"/>
  <c r="P215" i="27"/>
  <c r="M214" i="27"/>
  <c r="O212" i="27"/>
  <c r="L211" i="27"/>
  <c r="N209" i="27"/>
  <c r="P207" i="27"/>
  <c r="M206" i="27"/>
  <c r="O204" i="27"/>
  <c r="L203" i="27"/>
  <c r="N201" i="27"/>
  <c r="P199" i="27"/>
  <c r="M198" i="27"/>
  <c r="O196" i="27"/>
  <c r="L195" i="27"/>
  <c r="N193" i="27"/>
  <c r="P191" i="27"/>
  <c r="M190" i="27"/>
  <c r="O188" i="27"/>
  <c r="L187" i="27"/>
  <c r="N185" i="27"/>
  <c r="P183" i="27"/>
  <c r="M182" i="27"/>
  <c r="O180" i="27"/>
  <c r="L179" i="27"/>
  <c r="N177" i="27"/>
  <c r="P175" i="27"/>
  <c r="M174" i="27"/>
  <c r="O172" i="27"/>
  <c r="L171" i="27"/>
  <c r="N169" i="27"/>
  <c r="P167" i="27"/>
  <c r="M166" i="27"/>
  <c r="O164" i="27"/>
  <c r="L163" i="27"/>
  <c r="N161" i="27"/>
  <c r="P159" i="27"/>
  <c r="M158" i="27"/>
  <c r="O156" i="27"/>
  <c r="L155" i="27"/>
  <c r="N153" i="27"/>
  <c r="P151" i="27"/>
  <c r="M150" i="27"/>
  <c r="O148" i="27"/>
  <c r="L147" i="27"/>
  <c r="N145" i="27"/>
  <c r="P143" i="27"/>
  <c r="M142" i="27"/>
  <c r="O140" i="27"/>
  <c r="L139" i="27"/>
  <c r="N137" i="27"/>
  <c r="P135" i="27"/>
  <c r="M134" i="27"/>
  <c r="O132" i="27"/>
  <c r="L131" i="27"/>
  <c r="N129" i="27"/>
  <c r="P127" i="27"/>
  <c r="M126" i="27"/>
  <c r="O124" i="27"/>
  <c r="L123" i="27"/>
  <c r="N121" i="27"/>
  <c r="P119" i="27"/>
  <c r="M118" i="27"/>
  <c r="O116" i="27"/>
  <c r="L115" i="27"/>
  <c r="N113" i="27"/>
  <c r="P111" i="27"/>
  <c r="M110" i="27"/>
  <c r="O108" i="27"/>
  <c r="L107" i="27"/>
  <c r="N105" i="27"/>
  <c r="P103" i="27"/>
  <c r="M102" i="27"/>
  <c r="O100" i="27"/>
  <c r="L99" i="27"/>
  <c r="N97" i="27"/>
  <c r="P95" i="27"/>
  <c r="M94" i="27"/>
  <c r="O92" i="27"/>
  <c r="L91" i="27"/>
  <c r="N89" i="27"/>
  <c r="P87" i="27"/>
  <c r="M86" i="27"/>
  <c r="O84" i="27"/>
  <c r="L83" i="27"/>
  <c r="N81" i="27"/>
  <c r="P79" i="27"/>
  <c r="M78" i="27"/>
  <c r="O76" i="27"/>
  <c r="L75" i="27"/>
  <c r="N73" i="27"/>
  <c r="P71" i="27"/>
  <c r="M70" i="27"/>
  <c r="O68" i="27"/>
  <c r="L1289" i="27"/>
  <c r="N1287" i="27"/>
  <c r="O1278" i="27"/>
  <c r="P1265" i="27"/>
  <c r="N1251" i="27"/>
  <c r="P1241" i="27"/>
  <c r="M1232" i="27"/>
  <c r="N1219" i="27"/>
  <c r="M1208" i="27"/>
  <c r="O1198" i="27"/>
  <c r="L1189" i="27"/>
  <c r="P1177" i="27"/>
  <c r="N1171" i="27"/>
  <c r="N1155" i="27"/>
  <c r="M1144" i="27"/>
  <c r="N1131" i="27"/>
  <c r="P1121" i="27"/>
  <c r="M1112" i="27"/>
  <c r="O1102" i="27"/>
  <c r="O1094" i="27"/>
  <c r="O1086" i="27"/>
  <c r="L1077" i="27"/>
  <c r="N1067" i="27"/>
  <c r="P1057" i="27"/>
  <c r="O1046" i="27"/>
  <c r="N1035" i="27"/>
  <c r="M1024" i="27"/>
  <c r="O1014" i="27"/>
  <c r="N1003" i="27"/>
  <c r="O990" i="27"/>
  <c r="P977" i="27"/>
  <c r="O966" i="27"/>
  <c r="O950" i="27"/>
  <c r="N939" i="27"/>
  <c r="M928" i="27"/>
  <c r="M920" i="27"/>
  <c r="M912" i="27"/>
  <c r="O902" i="27"/>
  <c r="O894" i="27"/>
  <c r="P881" i="27"/>
  <c r="O870" i="27"/>
  <c r="N859" i="27"/>
  <c r="P849" i="27"/>
  <c r="L837" i="27"/>
  <c r="O814" i="27"/>
  <c r="N803" i="27"/>
  <c r="O790" i="27"/>
  <c r="P777" i="27"/>
  <c r="L765" i="27"/>
  <c r="P753" i="27"/>
  <c r="M744" i="27"/>
  <c r="O734" i="27"/>
  <c r="N723" i="27"/>
  <c r="O710" i="27"/>
  <c r="O702" i="27"/>
  <c r="L693" i="27"/>
  <c r="L685" i="27"/>
  <c r="P673" i="27"/>
  <c r="L661" i="27"/>
  <c r="O654" i="27"/>
  <c r="M640" i="27"/>
  <c r="O630" i="27"/>
  <c r="P617" i="27"/>
  <c r="N611" i="27"/>
  <c r="P601" i="27"/>
  <c r="L581" i="27"/>
  <c r="N571" i="27"/>
  <c r="N555" i="27"/>
  <c r="M544" i="27"/>
  <c r="N539" i="27"/>
  <c r="P529" i="27"/>
  <c r="N523" i="27"/>
  <c r="P513" i="27"/>
  <c r="L501" i="27"/>
  <c r="P489" i="27"/>
  <c r="O478" i="27"/>
  <c r="N467" i="27"/>
  <c r="M456" i="27"/>
  <c r="N443" i="27"/>
  <c r="P433" i="27"/>
  <c r="M424" i="27"/>
  <c r="M416" i="27"/>
  <c r="M408" i="27"/>
  <c r="N395" i="27"/>
  <c r="L381" i="27"/>
  <c r="N363" i="27"/>
  <c r="M352" i="27"/>
  <c r="L341" i="27"/>
  <c r="M328" i="27"/>
  <c r="O318" i="27"/>
  <c r="P305" i="27"/>
  <c r="M296" i="27"/>
  <c r="O286" i="27"/>
  <c r="N275" i="27"/>
  <c r="O262" i="27"/>
  <c r="N251" i="27"/>
  <c r="P241" i="27"/>
  <c r="P233" i="27"/>
  <c r="P225" i="27"/>
  <c r="P217" i="27"/>
  <c r="N203" i="27"/>
  <c r="M192" i="27"/>
  <c r="L181" i="27"/>
  <c r="P169" i="27"/>
  <c r="P153" i="27"/>
  <c r="N1284" i="27"/>
  <c r="P1282" i="27"/>
  <c r="M1281" i="27"/>
  <c r="O1279" i="27"/>
  <c r="L1278" i="27"/>
  <c r="N1276" i="27"/>
  <c r="P1274" i="27"/>
  <c r="M1273" i="27"/>
  <c r="O1271" i="27"/>
  <c r="L1270" i="27"/>
  <c r="N1268" i="27"/>
  <c r="P1266" i="27"/>
  <c r="M1265" i="27"/>
  <c r="O1263" i="27"/>
  <c r="L1262" i="27"/>
  <c r="N1260" i="27"/>
  <c r="P1258" i="27"/>
  <c r="M1257" i="27"/>
  <c r="O1255" i="27"/>
  <c r="L1254" i="27"/>
  <c r="N1252" i="27"/>
  <c r="P1250" i="27"/>
  <c r="M1249" i="27"/>
  <c r="O1247" i="27"/>
  <c r="L1246" i="27"/>
  <c r="N1244" i="27"/>
  <c r="P1242" i="27"/>
  <c r="M1241" i="27"/>
  <c r="O1239" i="27"/>
  <c r="L1238" i="27"/>
  <c r="N1236" i="27"/>
  <c r="P1234" i="27"/>
  <c r="M1233" i="27"/>
  <c r="O1231" i="27"/>
  <c r="L1230" i="27"/>
  <c r="N1228" i="27"/>
  <c r="P1226" i="27"/>
  <c r="M1225" i="27"/>
  <c r="O1223" i="27"/>
  <c r="L1222" i="27"/>
  <c r="N1220" i="27"/>
  <c r="P1218" i="27"/>
  <c r="M1217" i="27"/>
  <c r="O1215" i="27"/>
  <c r="L1214" i="27"/>
  <c r="N1212" i="27"/>
  <c r="P1210" i="27"/>
  <c r="M1209" i="27"/>
  <c r="O1207" i="27"/>
  <c r="L1206" i="27"/>
  <c r="N1204" i="27"/>
  <c r="P1202" i="27"/>
  <c r="M1201" i="27"/>
  <c r="O1199" i="27"/>
  <c r="L1198" i="27"/>
  <c r="N1196" i="27"/>
  <c r="P1194" i="27"/>
  <c r="M1193" i="27"/>
  <c r="O1191" i="27"/>
  <c r="L1190" i="27"/>
  <c r="N1188" i="27"/>
  <c r="P1186" i="27"/>
  <c r="M1185" i="27"/>
  <c r="O1183" i="27"/>
  <c r="L1182" i="27"/>
  <c r="N1180" i="27"/>
  <c r="P1178" i="27"/>
  <c r="M1177" i="27"/>
  <c r="O1175" i="27"/>
  <c r="L1174" i="27"/>
  <c r="N1172" i="27"/>
  <c r="P1170" i="27"/>
  <c r="M1169" i="27"/>
  <c r="O1167" i="27"/>
  <c r="L1166" i="27"/>
  <c r="N1164" i="27"/>
  <c r="P1162" i="27"/>
  <c r="M1161" i="27"/>
  <c r="O1159" i="27"/>
  <c r="L1158" i="27"/>
  <c r="N1156" i="27"/>
  <c r="P1154" i="27"/>
  <c r="M1153" i="27"/>
  <c r="O1151" i="27"/>
  <c r="L1150" i="27"/>
  <c r="N1148" i="27"/>
  <c r="P1146" i="27"/>
  <c r="M1145" i="27"/>
  <c r="O1143" i="27"/>
  <c r="L1142" i="27"/>
  <c r="N1140" i="27"/>
  <c r="P1138" i="27"/>
  <c r="M1137" i="27"/>
  <c r="O1135" i="27"/>
  <c r="L1134" i="27"/>
  <c r="N1132" i="27"/>
  <c r="P1130" i="27"/>
  <c r="M1129" i="27"/>
  <c r="O1127" i="27"/>
  <c r="L1126" i="27"/>
  <c r="N1124" i="27"/>
  <c r="P1122" i="27"/>
  <c r="M1121" i="27"/>
  <c r="O1119" i="27"/>
  <c r="L1118" i="27"/>
  <c r="N1116" i="27"/>
  <c r="P1114" i="27"/>
  <c r="M1113" i="27"/>
  <c r="O1111" i="27"/>
  <c r="L1110" i="27"/>
  <c r="N1108" i="27"/>
  <c r="P1106" i="27"/>
  <c r="M1105" i="27"/>
  <c r="O1103" i="27"/>
  <c r="L1102" i="27"/>
  <c r="N1100" i="27"/>
  <c r="P1098" i="27"/>
  <c r="M1097" i="27"/>
  <c r="O1095" i="27"/>
  <c r="L1094" i="27"/>
  <c r="N1092" i="27"/>
  <c r="P1090" i="27"/>
  <c r="M1089" i="27"/>
  <c r="O1087" i="27"/>
  <c r="L1086" i="27"/>
  <c r="N1084" i="27"/>
  <c r="P1082" i="27"/>
  <c r="M1081" i="27"/>
  <c r="O1079" i="27"/>
  <c r="L1078" i="27"/>
  <c r="N1076" i="27"/>
  <c r="P1074" i="27"/>
  <c r="M1073" i="27"/>
  <c r="O1071" i="27"/>
  <c r="L1070" i="27"/>
  <c r="N1068" i="27"/>
  <c r="P1066" i="27"/>
  <c r="M1065" i="27"/>
  <c r="O1063" i="27"/>
  <c r="L1062" i="27"/>
  <c r="N1060" i="27"/>
  <c r="P1058" i="27"/>
  <c r="M1057" i="27"/>
  <c r="O1055" i="27"/>
  <c r="L1054" i="27"/>
  <c r="N1052" i="27"/>
  <c r="P1050" i="27"/>
  <c r="M1049" i="27"/>
  <c r="O1047" i="27"/>
  <c r="L1046" i="27"/>
  <c r="N1044" i="27"/>
  <c r="P1042" i="27"/>
  <c r="M1041" i="27"/>
  <c r="O1039" i="27"/>
  <c r="L1038" i="27"/>
  <c r="N1036" i="27"/>
  <c r="P1034" i="27"/>
  <c r="M1033" i="27"/>
  <c r="O1031" i="27"/>
  <c r="L1030" i="27"/>
  <c r="N1028" i="27"/>
  <c r="P1026" i="27"/>
  <c r="M1025" i="27"/>
  <c r="O1023" i="27"/>
  <c r="L1022" i="27"/>
  <c r="N1020" i="27"/>
  <c r="P1018" i="27"/>
  <c r="M1017" i="27"/>
  <c r="O1015" i="27"/>
  <c r="L1014" i="27"/>
  <c r="N1012" i="27"/>
  <c r="P1010" i="27"/>
  <c r="M1009" i="27"/>
  <c r="O1007" i="27"/>
  <c r="L1006" i="27"/>
  <c r="N1004" i="27"/>
  <c r="P1002" i="27"/>
  <c r="M1001" i="27"/>
  <c r="O999" i="27"/>
  <c r="L998" i="27"/>
  <c r="N996" i="27"/>
  <c r="P994" i="27"/>
  <c r="M993" i="27"/>
  <c r="O991" i="27"/>
  <c r="L990" i="27"/>
  <c r="N988" i="27"/>
  <c r="P986" i="27"/>
  <c r="M985" i="27"/>
  <c r="O983" i="27"/>
  <c r="L982" i="27"/>
  <c r="N980" i="27"/>
  <c r="P978" i="27"/>
  <c r="M977" i="27"/>
  <c r="O975" i="27"/>
  <c r="L974" i="27"/>
  <c r="N972" i="27"/>
  <c r="P970" i="27"/>
  <c r="M969" i="27"/>
  <c r="O967" i="27"/>
  <c r="L966" i="27"/>
  <c r="N964" i="27"/>
  <c r="P962" i="27"/>
  <c r="M961" i="27"/>
  <c r="O959" i="27"/>
  <c r="L958" i="27"/>
  <c r="N956" i="27"/>
  <c r="P954" i="27"/>
  <c r="M953" i="27"/>
  <c r="O951" i="27"/>
  <c r="L950" i="27"/>
  <c r="N948" i="27"/>
  <c r="P946" i="27"/>
  <c r="M945" i="27"/>
  <c r="O943" i="27"/>
  <c r="L942" i="27"/>
  <c r="N940" i="27"/>
  <c r="P938" i="27"/>
  <c r="M937" i="27"/>
  <c r="O935" i="27"/>
  <c r="L934" i="27"/>
  <c r="N932" i="27"/>
  <c r="P930" i="27"/>
  <c r="M929" i="27"/>
  <c r="O927" i="27"/>
  <c r="L926" i="27"/>
  <c r="N924" i="27"/>
  <c r="P922" i="27"/>
  <c r="M921" i="27"/>
  <c r="O919" i="27"/>
  <c r="L918" i="27"/>
  <c r="N916" i="27"/>
  <c r="P914" i="27"/>
  <c r="M913" i="27"/>
  <c r="O911" i="27"/>
  <c r="L910" i="27"/>
  <c r="N908" i="27"/>
  <c r="P906" i="27"/>
  <c r="M905" i="27"/>
  <c r="O903" i="27"/>
  <c r="L902" i="27"/>
  <c r="N900" i="27"/>
  <c r="P898" i="27"/>
  <c r="M897" i="27"/>
  <c r="O895" i="27"/>
  <c r="L894" i="27"/>
  <c r="N892" i="27"/>
  <c r="P890" i="27"/>
  <c r="M889" i="27"/>
  <c r="O887" i="27"/>
  <c r="L886" i="27"/>
  <c r="N884" i="27"/>
  <c r="P882" i="27"/>
  <c r="M881" i="27"/>
  <c r="O879" i="27"/>
  <c r="L878" i="27"/>
  <c r="N876" i="27"/>
  <c r="P874" i="27"/>
  <c r="M873" i="27"/>
  <c r="O871" i="27"/>
  <c r="L870" i="27"/>
  <c r="N868" i="27"/>
  <c r="P866" i="27"/>
  <c r="M865" i="27"/>
  <c r="O863" i="27"/>
  <c r="L862" i="27"/>
  <c r="N860" i="27"/>
  <c r="P858" i="27"/>
  <c r="M857" i="27"/>
  <c r="O855" i="27"/>
  <c r="L854" i="27"/>
  <c r="N852" i="27"/>
  <c r="P850" i="27"/>
  <c r="M849" i="27"/>
  <c r="O847" i="27"/>
  <c r="L846" i="27"/>
  <c r="N844" i="27"/>
  <c r="P842" i="27"/>
  <c r="M841" i="27"/>
  <c r="O839" i="27"/>
  <c r="L838" i="27"/>
  <c r="N836" i="27"/>
  <c r="P834" i="27"/>
  <c r="M833" i="27"/>
  <c r="O831" i="27"/>
  <c r="L830" i="27"/>
  <c r="N828" i="27"/>
  <c r="P826" i="27"/>
  <c r="M825" i="27"/>
  <c r="O823" i="27"/>
  <c r="L822" i="27"/>
  <c r="N820" i="27"/>
  <c r="P818" i="27"/>
  <c r="M817" i="27"/>
  <c r="O815" i="27"/>
  <c r="L814" i="27"/>
  <c r="N812" i="27"/>
  <c r="P810" i="27"/>
  <c r="M809" i="27"/>
  <c r="O807" i="27"/>
  <c r="L806" i="27"/>
  <c r="N804" i="27"/>
  <c r="P802" i="27"/>
  <c r="M801" i="27"/>
  <c r="O799" i="27"/>
  <c r="L798" i="27"/>
  <c r="N796" i="27"/>
  <c r="P794" i="27"/>
  <c r="M793" i="27"/>
  <c r="O791" i="27"/>
  <c r="L790" i="27"/>
  <c r="N788" i="27"/>
  <c r="P786" i="27"/>
  <c r="M785" i="27"/>
  <c r="O783" i="27"/>
  <c r="L782" i="27"/>
  <c r="N780" i="27"/>
  <c r="P778" i="27"/>
  <c r="M777" i="27"/>
  <c r="O775" i="27"/>
  <c r="L774" i="27"/>
  <c r="N772" i="27"/>
  <c r="P770" i="27"/>
  <c r="M769" i="27"/>
  <c r="O767" i="27"/>
  <c r="L766" i="27"/>
  <c r="N764" i="27"/>
  <c r="P762" i="27"/>
  <c r="M761" i="27"/>
  <c r="O759" i="27"/>
  <c r="L758" i="27"/>
  <c r="N756" i="27"/>
  <c r="P754" i="27"/>
  <c r="M753" i="27"/>
  <c r="O751" i="27"/>
  <c r="L750" i="27"/>
  <c r="N748" i="27"/>
  <c r="P746" i="27"/>
  <c r="M745" i="27"/>
  <c r="O743" i="27"/>
  <c r="L742" i="27"/>
  <c r="N740" i="27"/>
  <c r="P738" i="27"/>
  <c r="M737" i="27"/>
  <c r="O735" i="27"/>
  <c r="L734" i="27"/>
  <c r="N732" i="27"/>
  <c r="P730" i="27"/>
  <c r="M729" i="27"/>
  <c r="O727" i="27"/>
  <c r="L726" i="27"/>
  <c r="N724" i="27"/>
  <c r="P722" i="27"/>
  <c r="M721" i="27"/>
  <c r="O719" i="27"/>
  <c r="L718" i="27"/>
  <c r="N716" i="27"/>
  <c r="P714" i="27"/>
  <c r="M713" i="27"/>
  <c r="O711" i="27"/>
  <c r="L710" i="27"/>
  <c r="N708" i="27"/>
  <c r="P706" i="27"/>
  <c r="M705" i="27"/>
  <c r="O703" i="27"/>
  <c r="L702" i="27"/>
  <c r="N700" i="27"/>
  <c r="P698" i="27"/>
  <c r="M697" i="27"/>
  <c r="O695" i="27"/>
  <c r="L694" i="27"/>
  <c r="N692" i="27"/>
  <c r="P690" i="27"/>
  <c r="M689" i="27"/>
  <c r="O687" i="27"/>
  <c r="L686" i="27"/>
  <c r="N684" i="27"/>
  <c r="P682" i="27"/>
  <c r="M681" i="27"/>
  <c r="O679" i="27"/>
  <c r="L678" i="27"/>
  <c r="N676" i="27"/>
  <c r="P674" i="27"/>
  <c r="M673" i="27"/>
  <c r="O671" i="27"/>
  <c r="L670" i="27"/>
  <c r="N668" i="27"/>
  <c r="P666" i="27"/>
  <c r="M665" i="27"/>
  <c r="O663" i="27"/>
  <c r="L662" i="27"/>
  <c r="N660" i="27"/>
  <c r="P658" i="27"/>
  <c r="M657" i="27"/>
  <c r="O655" i="27"/>
  <c r="L654" i="27"/>
  <c r="N652" i="27"/>
  <c r="P650" i="27"/>
  <c r="M649" i="27"/>
  <c r="O647" i="27"/>
  <c r="L646" i="27"/>
  <c r="N644" i="27"/>
  <c r="P642" i="27"/>
  <c r="M641" i="27"/>
  <c r="O639" i="27"/>
  <c r="L638" i="27"/>
  <c r="N636" i="27"/>
  <c r="P634" i="27"/>
  <c r="M633" i="27"/>
  <c r="O631" i="27"/>
  <c r="L630" i="27"/>
  <c r="N628" i="27"/>
  <c r="P626" i="27"/>
  <c r="M625" i="27"/>
  <c r="O623" i="27"/>
  <c r="L622" i="27"/>
  <c r="N620" i="27"/>
  <c r="P618" i="27"/>
  <c r="M617" i="27"/>
  <c r="O615" i="27"/>
  <c r="L614" i="27"/>
  <c r="N612" i="27"/>
  <c r="P610" i="27"/>
  <c r="M609" i="27"/>
  <c r="O607" i="27"/>
  <c r="L606" i="27"/>
  <c r="N604" i="27"/>
  <c r="P602" i="27"/>
  <c r="M601" i="27"/>
  <c r="O599" i="27"/>
  <c r="L598" i="27"/>
  <c r="N596" i="27"/>
  <c r="P594" i="27"/>
  <c r="M593" i="27"/>
  <c r="O591" i="27"/>
  <c r="L590" i="27"/>
  <c r="N588" i="27"/>
  <c r="P586" i="27"/>
  <c r="M585" i="27"/>
  <c r="O583" i="27"/>
  <c r="L582" i="27"/>
  <c r="N580" i="27"/>
  <c r="P578" i="27"/>
  <c r="M577" i="27"/>
  <c r="O575" i="27"/>
  <c r="L574" i="27"/>
  <c r="N572" i="27"/>
  <c r="P570" i="27"/>
  <c r="M569" i="27"/>
  <c r="O567" i="27"/>
  <c r="L566" i="27"/>
  <c r="N564" i="27"/>
  <c r="P562" i="27"/>
  <c r="M561" i="27"/>
  <c r="O559" i="27"/>
  <c r="L558" i="27"/>
  <c r="N556" i="27"/>
  <c r="P554" i="27"/>
  <c r="M553" i="27"/>
  <c r="O551" i="27"/>
  <c r="L550" i="27"/>
  <c r="N548" i="27"/>
  <c r="P546" i="27"/>
  <c r="M545" i="27"/>
  <c r="O543" i="27"/>
  <c r="L542" i="27"/>
  <c r="N540" i="27"/>
  <c r="P538" i="27"/>
  <c r="M537" i="27"/>
  <c r="O535" i="27"/>
  <c r="L534" i="27"/>
  <c r="N532" i="27"/>
  <c r="P530" i="27"/>
  <c r="M529" i="27"/>
  <c r="O527" i="27"/>
  <c r="L526" i="27"/>
  <c r="N524" i="27"/>
  <c r="P522" i="27"/>
  <c r="M521" i="27"/>
  <c r="O519" i="27"/>
  <c r="L518" i="27"/>
  <c r="N516" i="27"/>
  <c r="P514" i="27"/>
  <c r="M513" i="27"/>
  <c r="O511" i="27"/>
  <c r="L510" i="27"/>
  <c r="N508" i="27"/>
  <c r="P506" i="27"/>
  <c r="M505" i="27"/>
  <c r="O503" i="27"/>
  <c r="L502" i="27"/>
  <c r="N500" i="27"/>
  <c r="P498" i="27"/>
  <c r="M497" i="27"/>
  <c r="O495" i="27"/>
  <c r="L494" i="27"/>
  <c r="N492" i="27"/>
  <c r="P490" i="27"/>
  <c r="M489" i="27"/>
  <c r="O487" i="27"/>
  <c r="L486" i="27"/>
  <c r="N484" i="27"/>
  <c r="P482" i="27"/>
  <c r="M481" i="27"/>
  <c r="O479" i="27"/>
  <c r="L478" i="27"/>
  <c r="N476" i="27"/>
  <c r="P474" i="27"/>
  <c r="M473" i="27"/>
  <c r="O471" i="27"/>
  <c r="L470" i="27"/>
  <c r="N468" i="27"/>
  <c r="P466" i="27"/>
  <c r="M465" i="27"/>
  <c r="O463" i="27"/>
  <c r="L462" i="27"/>
  <c r="N460" i="27"/>
  <c r="P458" i="27"/>
  <c r="M457" i="27"/>
  <c r="O455" i="27"/>
  <c r="L454" i="27"/>
  <c r="N452" i="27"/>
  <c r="P450" i="27"/>
  <c r="M449" i="27"/>
  <c r="O447" i="27"/>
  <c r="L446" i="27"/>
  <c r="N444" i="27"/>
  <c r="P442" i="27"/>
  <c r="M441" i="27"/>
  <c r="O439" i="27"/>
  <c r="L438" i="27"/>
  <c r="N436" i="27"/>
  <c r="P434" i="27"/>
  <c r="M433" i="27"/>
  <c r="O431" i="27"/>
  <c r="L430" i="27"/>
  <c r="N428" i="27"/>
  <c r="P426" i="27"/>
  <c r="M425" i="27"/>
  <c r="O423" i="27"/>
  <c r="L422" i="27"/>
  <c r="N420" i="27"/>
  <c r="P418" i="27"/>
  <c r="M417" i="27"/>
  <c r="O415" i="27"/>
  <c r="L414" i="27"/>
  <c r="N412" i="27"/>
  <c r="P410" i="27"/>
  <c r="M409" i="27"/>
  <c r="O407" i="27"/>
  <c r="L406" i="27"/>
  <c r="N404" i="27"/>
  <c r="P402" i="27"/>
  <c r="M401" i="27"/>
  <c r="O399" i="27"/>
  <c r="L398" i="27"/>
  <c r="N396" i="27"/>
  <c r="P394" i="27"/>
  <c r="M393" i="27"/>
  <c r="O391" i="27"/>
  <c r="L390" i="27"/>
  <c r="N388" i="27"/>
  <c r="P386" i="27"/>
  <c r="M385" i="27"/>
  <c r="O383" i="27"/>
  <c r="L382" i="27"/>
  <c r="N380" i="27"/>
  <c r="P378" i="27"/>
  <c r="M377" i="27"/>
  <c r="O375" i="27"/>
  <c r="L374" i="27"/>
  <c r="N372" i="27"/>
  <c r="P370" i="27"/>
  <c r="M369" i="27"/>
  <c r="O367" i="27"/>
  <c r="L366" i="27"/>
  <c r="N364" i="27"/>
  <c r="P362" i="27"/>
  <c r="M361" i="27"/>
  <c r="O359" i="27"/>
  <c r="L358" i="27"/>
  <c r="N356" i="27"/>
  <c r="P354" i="27"/>
  <c r="M353" i="27"/>
  <c r="O351" i="27"/>
  <c r="L350" i="27"/>
  <c r="N348" i="27"/>
  <c r="P346" i="27"/>
  <c r="M345" i="27"/>
  <c r="O343" i="27"/>
  <c r="L342" i="27"/>
  <c r="N340" i="27"/>
  <c r="P338" i="27"/>
  <c r="M337" i="27"/>
  <c r="O335" i="27"/>
  <c r="L334" i="27"/>
  <c r="N332" i="27"/>
  <c r="P330" i="27"/>
  <c r="M329" i="27"/>
  <c r="O327" i="27"/>
  <c r="L326" i="27"/>
  <c r="N324" i="27"/>
  <c r="P322" i="27"/>
  <c r="M321" i="27"/>
  <c r="O319" i="27"/>
  <c r="L318" i="27"/>
  <c r="N316" i="27"/>
  <c r="P314" i="27"/>
  <c r="M313" i="27"/>
  <c r="O311" i="27"/>
  <c r="L310" i="27"/>
  <c r="N308" i="27"/>
  <c r="P306" i="27"/>
  <c r="M305" i="27"/>
  <c r="O303" i="27"/>
  <c r="L302" i="27"/>
  <c r="N300" i="27"/>
  <c r="P298" i="27"/>
  <c r="M297" i="27"/>
  <c r="O295" i="27"/>
  <c r="L294" i="27"/>
  <c r="N292" i="27"/>
  <c r="P290" i="27"/>
  <c r="M289" i="27"/>
  <c r="O287" i="27"/>
  <c r="L286" i="27"/>
  <c r="N284" i="27"/>
  <c r="P282" i="27"/>
  <c r="M281" i="27"/>
  <c r="O279" i="27"/>
  <c r="L278" i="27"/>
  <c r="N276" i="27"/>
  <c r="P274" i="27"/>
  <c r="M273" i="27"/>
  <c r="O271" i="27"/>
  <c r="L270" i="27"/>
  <c r="N268" i="27"/>
  <c r="P266" i="27"/>
  <c r="M265" i="27"/>
  <c r="O263" i="27"/>
  <c r="L262" i="27"/>
  <c r="N260" i="27"/>
  <c r="P258" i="27"/>
  <c r="M257" i="27"/>
  <c r="O255" i="27"/>
  <c r="L254" i="27"/>
  <c r="N252" i="27"/>
  <c r="P250" i="27"/>
  <c r="M249" i="27"/>
  <c r="O247" i="27"/>
  <c r="L246" i="27"/>
  <c r="N244" i="27"/>
  <c r="P242" i="27"/>
  <c r="M241" i="27"/>
  <c r="O239" i="27"/>
  <c r="L238" i="27"/>
  <c r="N236" i="27"/>
  <c r="P234" i="27"/>
  <c r="M233" i="27"/>
  <c r="O231" i="27"/>
  <c r="L230" i="27"/>
  <c r="N228" i="27"/>
  <c r="P226" i="27"/>
  <c r="M225" i="27"/>
  <c r="O223" i="27"/>
  <c r="L222" i="27"/>
  <c r="N220" i="27"/>
  <c r="P218" i="27"/>
  <c r="M217" i="27"/>
  <c r="O215" i="27"/>
  <c r="L214" i="27"/>
  <c r="N212" i="27"/>
  <c r="P210" i="27"/>
  <c r="M209" i="27"/>
  <c r="O207" i="27"/>
  <c r="L206" i="27"/>
  <c r="N204" i="27"/>
  <c r="P202" i="27"/>
  <c r="M201" i="27"/>
  <c r="O199" i="27"/>
  <c r="L198" i="27"/>
  <c r="N196" i="27"/>
  <c r="P194" i="27"/>
  <c r="M193" i="27"/>
  <c r="O191" i="27"/>
  <c r="L190" i="27"/>
  <c r="N188" i="27"/>
  <c r="P186" i="27"/>
  <c r="M185" i="27"/>
  <c r="O183" i="27"/>
  <c r="L182" i="27"/>
  <c r="N180" i="27"/>
  <c r="P178" i="27"/>
  <c r="M177" i="27"/>
  <c r="O175" i="27"/>
  <c r="L174" i="27"/>
  <c r="N172" i="27"/>
  <c r="P170" i="27"/>
  <c r="M169" i="27"/>
  <c r="O167" i="27"/>
  <c r="L166" i="27"/>
  <c r="N164" i="27"/>
  <c r="P162" i="27"/>
  <c r="M161" i="27"/>
  <c r="O159" i="27"/>
  <c r="L158" i="27"/>
  <c r="N156" i="27"/>
  <c r="P154" i="27"/>
  <c r="M153" i="27"/>
  <c r="O151" i="27"/>
  <c r="L150" i="27"/>
  <c r="N148" i="27"/>
  <c r="P146" i="27"/>
  <c r="M145" i="27"/>
  <c r="O143" i="27"/>
  <c r="L142" i="27"/>
  <c r="N140" i="27"/>
  <c r="P138" i="27"/>
  <c r="M137" i="27"/>
  <c r="O135" i="27"/>
  <c r="L134" i="27"/>
  <c r="N132" i="27"/>
  <c r="P130" i="27"/>
  <c r="M129" i="27"/>
  <c r="O127" i="27"/>
  <c r="L126" i="27"/>
  <c r="N124" i="27"/>
  <c r="P122" i="27"/>
  <c r="M121" i="27"/>
  <c r="O119" i="27"/>
  <c r="L118" i="27"/>
  <c r="N116" i="27"/>
  <c r="P114" i="27"/>
  <c r="M113" i="27"/>
  <c r="O111" i="27"/>
  <c r="L110" i="27"/>
  <c r="N108" i="27"/>
  <c r="P106" i="27"/>
  <c r="M105" i="27"/>
  <c r="O103" i="27"/>
  <c r="L102" i="27"/>
  <c r="N100" i="27"/>
  <c r="P98" i="27"/>
  <c r="M97" i="27"/>
  <c r="O95" i="27"/>
  <c r="L94" i="27"/>
  <c r="N92" i="27"/>
  <c r="P90" i="27"/>
  <c r="M89" i="27"/>
  <c r="O87" i="27"/>
  <c r="L86" i="27"/>
  <c r="N84" i="27"/>
  <c r="P82" i="27"/>
  <c r="M81" i="27"/>
  <c r="O79" i="27"/>
  <c r="L78" i="27"/>
  <c r="N76" i="27"/>
  <c r="P74" i="27"/>
  <c r="M73" i="27"/>
  <c r="O71" i="27"/>
  <c r="L70" i="27"/>
  <c r="N68" i="27"/>
  <c r="P1288" i="27"/>
  <c r="M1287" i="27"/>
  <c r="O66" i="27"/>
  <c r="L65" i="27"/>
  <c r="N63" i="27"/>
  <c r="P61" i="27"/>
  <c r="M60" i="27"/>
  <c r="O58" i="27"/>
  <c r="L57" i="27"/>
  <c r="N55" i="27"/>
  <c r="P53" i="27"/>
  <c r="M52" i="27"/>
  <c r="O50" i="27"/>
  <c r="L49" i="27"/>
  <c r="N47" i="27"/>
  <c r="P45" i="27"/>
  <c r="P64" i="27"/>
  <c r="O61" i="27"/>
  <c r="N58" i="27"/>
  <c r="M55" i="27"/>
  <c r="O53" i="27"/>
  <c r="M47" i="27"/>
  <c r="P67" i="27"/>
  <c r="M66" i="27"/>
  <c r="O64" i="27"/>
  <c r="L63" i="27"/>
  <c r="N61" i="27"/>
  <c r="P59" i="27"/>
  <c r="M58" i="27"/>
  <c r="O56" i="27"/>
  <c r="L55" i="27"/>
  <c r="N53" i="27"/>
  <c r="P51" i="27"/>
  <c r="M50" i="27"/>
  <c r="O48" i="27"/>
  <c r="L47" i="27"/>
  <c r="N45" i="27"/>
  <c r="P48" i="27"/>
  <c r="O67" i="27"/>
  <c r="L66" i="27"/>
  <c r="N64" i="27"/>
  <c r="P62" i="27"/>
  <c r="M61" i="27"/>
  <c r="O59" i="27"/>
  <c r="L58" i="27"/>
  <c r="N56" i="27"/>
  <c r="P54" i="27"/>
  <c r="M53" i="27"/>
  <c r="O51" i="27"/>
  <c r="L50" i="27"/>
  <c r="N48" i="27"/>
  <c r="P46" i="27"/>
  <c r="M45" i="27"/>
  <c r="N50" i="27"/>
  <c r="N67" i="27"/>
  <c r="P65" i="27"/>
  <c r="M64" i="27"/>
  <c r="O62" i="27"/>
  <c r="L61" i="27"/>
  <c r="N59" i="27"/>
  <c r="P57" i="27"/>
  <c r="M56" i="27"/>
  <c r="O54" i="27"/>
  <c r="L53" i="27"/>
  <c r="N51" i="27"/>
  <c r="P49" i="27"/>
  <c r="M48" i="27"/>
  <c r="O46" i="27"/>
  <c r="L45" i="27"/>
  <c r="N66" i="27"/>
  <c r="M63" i="27"/>
  <c r="L60" i="27"/>
  <c r="P56" i="27"/>
  <c r="L52" i="27"/>
  <c r="O45" i="27"/>
  <c r="M67" i="27"/>
  <c r="O65" i="27"/>
  <c r="L64" i="27"/>
  <c r="N62" i="27"/>
  <c r="P60" i="27"/>
  <c r="M59" i="27"/>
  <c r="O57" i="27"/>
  <c r="L56" i="27"/>
  <c r="N54" i="27"/>
  <c r="P52" i="27"/>
  <c r="M51" i="27"/>
  <c r="O49" i="27"/>
  <c r="L48" i="27"/>
  <c r="N46" i="27"/>
  <c r="L67" i="27"/>
  <c r="N65" i="27"/>
  <c r="P63" i="27"/>
  <c r="M62" i="27"/>
  <c r="O60" i="27"/>
  <c r="L59" i="27"/>
  <c r="N57" i="27"/>
  <c r="P55" i="27"/>
  <c r="M54" i="27"/>
  <c r="O52" i="27"/>
  <c r="L51" i="27"/>
  <c r="N49" i="27"/>
  <c r="P47" i="27"/>
  <c r="M46" i="27"/>
  <c r="P66" i="27"/>
  <c r="M65" i="27"/>
  <c r="O63" i="27"/>
  <c r="L62" i="27"/>
  <c r="N60" i="27"/>
  <c r="P58" i="27"/>
  <c r="M57" i="27"/>
  <c r="O55" i="27"/>
  <c r="L54" i="27"/>
  <c r="N52" i="27"/>
  <c r="P50" i="27"/>
  <c r="M49" i="27"/>
  <c r="O47" i="27"/>
  <c r="L46" i="27"/>
  <c r="P29" i="27"/>
  <c r="L44" i="27"/>
  <c r="N42" i="27"/>
  <c r="P40" i="27"/>
  <c r="M39" i="27"/>
  <c r="O37" i="27"/>
  <c r="L36" i="27"/>
  <c r="N34" i="27"/>
  <c r="P32" i="27"/>
  <c r="M31" i="27"/>
  <c r="O29" i="27"/>
  <c r="L28" i="27"/>
  <c r="N26" i="27"/>
  <c r="P24" i="27"/>
  <c r="M23" i="27"/>
  <c r="O21" i="27"/>
  <c r="L20" i="27"/>
  <c r="M36" i="27"/>
  <c r="N23" i="27"/>
  <c r="P43" i="27"/>
  <c r="M42" i="27"/>
  <c r="O40" i="27"/>
  <c r="L39" i="27"/>
  <c r="N37" i="27"/>
  <c r="P35" i="27"/>
  <c r="M34" i="27"/>
  <c r="O32" i="27"/>
  <c r="L31" i="27"/>
  <c r="N29" i="27"/>
  <c r="P27" i="27"/>
  <c r="M26" i="27"/>
  <c r="O24" i="27"/>
  <c r="L23" i="27"/>
  <c r="N21" i="27"/>
  <c r="P19" i="27"/>
  <c r="P37" i="27"/>
  <c r="O26" i="27"/>
  <c r="O43" i="27"/>
  <c r="L42" i="27"/>
  <c r="N40" i="27"/>
  <c r="P38" i="27"/>
  <c r="M37" i="27"/>
  <c r="O35" i="27"/>
  <c r="L34" i="27"/>
  <c r="N32" i="27"/>
  <c r="P30" i="27"/>
  <c r="M29" i="27"/>
  <c r="O27" i="27"/>
  <c r="L26" i="27"/>
  <c r="N24" i="27"/>
  <c r="P22" i="27"/>
  <c r="M21" i="27"/>
  <c r="O19" i="27"/>
  <c r="L41" i="27"/>
  <c r="N31" i="27"/>
  <c r="L25" i="27"/>
  <c r="N43" i="27"/>
  <c r="P41" i="27"/>
  <c r="M40" i="27"/>
  <c r="O38" i="27"/>
  <c r="L37" i="27"/>
  <c r="N35" i="27"/>
  <c r="P33" i="27"/>
  <c r="M32" i="27"/>
  <c r="O30" i="27"/>
  <c r="L29" i="27"/>
  <c r="N27" i="27"/>
  <c r="P25" i="27"/>
  <c r="M24" i="27"/>
  <c r="O22" i="27"/>
  <c r="L21" i="27"/>
  <c r="N19" i="27"/>
  <c r="M44" i="27"/>
  <c r="O34" i="27"/>
  <c r="P21" i="27"/>
  <c r="P44" i="27"/>
  <c r="M43" i="27"/>
  <c r="O41" i="27"/>
  <c r="L40" i="27"/>
  <c r="N38" i="27"/>
  <c r="P36" i="27"/>
  <c r="M35" i="27"/>
  <c r="O33" i="27"/>
  <c r="L32" i="27"/>
  <c r="N30" i="27"/>
  <c r="P28" i="27"/>
  <c r="M27" i="27"/>
  <c r="O25" i="27"/>
  <c r="L24" i="27"/>
  <c r="N22" i="27"/>
  <c r="P20" i="27"/>
  <c r="M19" i="27"/>
  <c r="O42" i="27"/>
  <c r="L33" i="27"/>
  <c r="M20" i="27"/>
  <c r="O44" i="27"/>
  <c r="L43" i="27"/>
  <c r="N41" i="27"/>
  <c r="P39" i="27"/>
  <c r="M38" i="27"/>
  <c r="O36" i="27"/>
  <c r="L35" i="27"/>
  <c r="N33" i="27"/>
  <c r="P31" i="27"/>
  <c r="M30" i="27"/>
  <c r="O28" i="27"/>
  <c r="L27" i="27"/>
  <c r="N25" i="27"/>
  <c r="P23" i="27"/>
  <c r="M22" i="27"/>
  <c r="O20" i="27"/>
  <c r="L19" i="27"/>
  <c r="N39" i="27"/>
  <c r="M28" i="27"/>
  <c r="N44" i="27"/>
  <c r="P42" i="27"/>
  <c r="M41" i="27"/>
  <c r="O39" i="27"/>
  <c r="L38" i="27"/>
  <c r="N36" i="27"/>
  <c r="P34" i="27"/>
  <c r="M33" i="27"/>
  <c r="O31" i="27"/>
  <c r="L30" i="27"/>
  <c r="N28" i="27"/>
  <c r="P26" i="27"/>
  <c r="M25" i="27"/>
  <c r="O23" i="27"/>
  <c r="L22" i="27"/>
  <c r="N20" i="27"/>
  <c r="P14" i="27"/>
  <c r="N8" i="27"/>
  <c r="O18" i="27"/>
  <c r="N15" i="27"/>
  <c r="M12" i="27"/>
  <c r="L9" i="27"/>
  <c r="M4" i="27"/>
  <c r="N18" i="27"/>
  <c r="P16" i="27"/>
  <c r="M15" i="27"/>
  <c r="O13" i="27"/>
  <c r="L12" i="27"/>
  <c r="N10" i="27"/>
  <c r="P8" i="27"/>
  <c r="M7" i="27"/>
  <c r="O5" i="27"/>
  <c r="L4" i="27"/>
  <c r="P3" i="27"/>
  <c r="M13" i="27"/>
  <c r="P6" i="27"/>
  <c r="L3" i="27"/>
  <c r="L17" i="27"/>
  <c r="P13" i="27"/>
  <c r="O10" i="27"/>
  <c r="N7" i="27"/>
  <c r="P5" i="27"/>
  <c r="M18" i="27"/>
  <c r="O16" i="27"/>
  <c r="L15" i="27"/>
  <c r="N13" i="27"/>
  <c r="P11" i="27"/>
  <c r="M10" i="27"/>
  <c r="O8" i="27"/>
  <c r="L7" i="27"/>
  <c r="N5" i="27"/>
  <c r="N16" i="27"/>
  <c r="O11" i="27"/>
  <c r="L10" i="27"/>
  <c r="O3" i="27"/>
  <c r="M16" i="27"/>
  <c r="L13" i="27"/>
  <c r="P9" i="27"/>
  <c r="O6" i="27"/>
  <c r="N3" i="27"/>
  <c r="O17" i="27"/>
  <c r="L16" i="27"/>
  <c r="N14" i="27"/>
  <c r="P12" i="27"/>
  <c r="M11" i="27"/>
  <c r="O9" i="27"/>
  <c r="L8" i="27"/>
  <c r="N6" i="27"/>
  <c r="P4" i="27"/>
  <c r="P17" i="27"/>
  <c r="O14" i="27"/>
  <c r="N11" i="27"/>
  <c r="M8" i="27"/>
  <c r="L5" i="27"/>
  <c r="M3" i="27"/>
  <c r="N17" i="27"/>
  <c r="P15" i="27"/>
  <c r="M14" i="27"/>
  <c r="O12" i="27"/>
  <c r="L11" i="27"/>
  <c r="N9" i="27"/>
  <c r="P7" i="27"/>
  <c r="M6" i="27"/>
  <c r="O4" i="27"/>
  <c r="L18" i="27"/>
  <c r="M5" i="27"/>
  <c r="P18" i="27"/>
  <c r="M17" i="27"/>
  <c r="O15" i="27"/>
  <c r="L14" i="27"/>
  <c r="N12" i="27"/>
  <c r="P10" i="27"/>
  <c r="M9" i="27"/>
  <c r="O7" i="27"/>
  <c r="L6" i="27"/>
  <c r="N4" i="27"/>
  <c r="M2" i="27" l="1"/>
  <c r="L2" i="27"/>
  <c r="N2" i="27"/>
  <c r="P2" i="27"/>
  <c r="O2" i="27"/>
  <c r="C3" i="15" l="1"/>
  <c r="A12" i="15" l="1"/>
  <c r="D3" i="15"/>
  <c r="A11" i="15"/>
  <c r="C3" i="28" l="1"/>
  <c r="A59" i="28" l="1"/>
  <c r="A60" i="28"/>
  <c r="A32" i="28"/>
  <c r="A47" i="28"/>
  <c r="A63" i="28"/>
  <c r="D3" i="28"/>
  <c r="A12" i="28"/>
  <c r="A18" i="28"/>
  <c r="A26" i="28"/>
  <c r="A33" i="28"/>
  <c r="A40" i="28"/>
  <c r="A50" i="28"/>
  <c r="A57" i="28"/>
  <c r="A65" i="28"/>
  <c r="A17" i="28"/>
  <c r="A55" i="28"/>
  <c r="A13" i="28"/>
  <c r="A21" i="28"/>
  <c r="A28" i="28"/>
  <c r="A34" i="28"/>
  <c r="A44" i="28"/>
  <c r="A51" i="28"/>
  <c r="A58" i="28"/>
  <c r="A11" i="28"/>
  <c r="D11" i="28" s="1"/>
  <c r="I11" i="28" s="1"/>
  <c r="A23" i="28"/>
  <c r="A39" i="28"/>
  <c r="A7" i="28"/>
  <c r="A9" i="28"/>
  <c r="A16" i="28"/>
  <c r="A22" i="28"/>
  <c r="A29" i="28"/>
  <c r="A37" i="28"/>
  <c r="A46" i="28"/>
  <c r="A52" i="28"/>
  <c r="A61" i="28"/>
  <c r="A10" i="28"/>
  <c r="A14" i="28"/>
  <c r="A20" i="28"/>
  <c r="A25" i="28"/>
  <c r="A30" i="28"/>
  <c r="A36" i="28"/>
  <c r="A42" i="28"/>
  <c r="A48" i="28"/>
  <c r="A53" i="28"/>
  <c r="G29" i="28" l="1"/>
  <c r="F29" i="28"/>
  <c r="E29" i="28"/>
  <c r="D29" i="28"/>
  <c r="G58" i="28"/>
  <c r="F58" i="28"/>
  <c r="E58" i="28"/>
  <c r="D58" i="28"/>
  <c r="E17" i="28"/>
  <c r="D17" i="28"/>
  <c r="G17" i="28"/>
  <c r="F17" i="28"/>
  <c r="G12" i="28"/>
  <c r="F12" i="28"/>
  <c r="D12" i="28"/>
  <c r="I12" i="28" s="1"/>
  <c r="E12" i="28"/>
  <c r="G11" i="28"/>
  <c r="L11" i="28" s="1"/>
  <c r="F11" i="28"/>
  <c r="E11" i="28"/>
  <c r="G16" i="28"/>
  <c r="F16" i="28"/>
  <c r="E16" i="28"/>
  <c r="D16" i="28"/>
  <c r="E44" i="28"/>
  <c r="D44" i="28"/>
  <c r="F44" i="28"/>
  <c r="G44" i="28"/>
  <c r="F57" i="28"/>
  <c r="D57" i="28"/>
  <c r="E57" i="28"/>
  <c r="G57" i="28"/>
  <c r="H70" i="29" s="1"/>
  <c r="G63" i="28"/>
  <c r="H76" i="29" s="1"/>
  <c r="F63" i="28"/>
  <c r="D63" i="28"/>
  <c r="E63" i="28"/>
  <c r="F55" i="28"/>
  <c r="G55" i="28"/>
  <c r="E55" i="28"/>
  <c r="D55" i="28"/>
  <c r="F51" i="28"/>
  <c r="G64" i="29" s="1"/>
  <c r="E51" i="28"/>
  <c r="D51" i="28"/>
  <c r="G51" i="28"/>
  <c r="F53" i="28"/>
  <c r="E53" i="28"/>
  <c r="D53" i="28"/>
  <c r="G53" i="28"/>
  <c r="G9" i="28"/>
  <c r="F9" i="28"/>
  <c r="E9" i="28"/>
  <c r="D9" i="28"/>
  <c r="G34" i="28"/>
  <c r="E34" i="28"/>
  <c r="D34" i="28"/>
  <c r="F34" i="28"/>
  <c r="E50" i="28"/>
  <c r="D50" i="28"/>
  <c r="F50" i="28"/>
  <c r="G50" i="28"/>
  <c r="L50" i="28" s="1"/>
  <c r="E47" i="28"/>
  <c r="D47" i="28"/>
  <c r="F47" i="28"/>
  <c r="G47" i="28"/>
  <c r="F18" i="28"/>
  <c r="E18" i="28"/>
  <c r="J18" i="28" s="1"/>
  <c r="D18" i="28"/>
  <c r="G18" i="28"/>
  <c r="D20" i="28"/>
  <c r="E20" i="28"/>
  <c r="G20" i="28"/>
  <c r="L20" i="28" s="1"/>
  <c r="F20" i="28"/>
  <c r="D14" i="28"/>
  <c r="E14" i="28"/>
  <c r="G14" i="28"/>
  <c r="F14" i="28"/>
  <c r="G10" i="28"/>
  <c r="E10" i="28"/>
  <c r="F10" i="28"/>
  <c r="D10" i="28"/>
  <c r="G48" i="28"/>
  <c r="F48" i="28"/>
  <c r="D48" i="28"/>
  <c r="E48" i="28"/>
  <c r="D61" i="28"/>
  <c r="E74" i="29" s="1"/>
  <c r="G61" i="28"/>
  <c r="E61" i="28"/>
  <c r="F61" i="28"/>
  <c r="E7" i="28"/>
  <c r="G7" i="28"/>
  <c r="F7" i="28"/>
  <c r="D7" i="28"/>
  <c r="F28" i="28"/>
  <c r="D28" i="28"/>
  <c r="E28" i="28"/>
  <c r="G28" i="28"/>
  <c r="G40" i="28"/>
  <c r="E40" i="28"/>
  <c r="D40" i="28"/>
  <c r="F40" i="28"/>
  <c r="G32" i="28"/>
  <c r="D32" i="28"/>
  <c r="E32" i="28"/>
  <c r="F32" i="28"/>
  <c r="G37" i="28"/>
  <c r="E37" i="28"/>
  <c r="D37" i="28"/>
  <c r="F37" i="28"/>
  <c r="G22" i="28"/>
  <c r="F22" i="28"/>
  <c r="E22" i="28"/>
  <c r="D22" i="28"/>
  <c r="F52" i="28"/>
  <c r="G52" i="28"/>
  <c r="H65" i="29" s="1"/>
  <c r="E52" i="28"/>
  <c r="D52" i="28"/>
  <c r="F21" i="28"/>
  <c r="E21" i="28"/>
  <c r="D21" i="28"/>
  <c r="G21" i="28"/>
  <c r="F33" i="28"/>
  <c r="D33" i="28"/>
  <c r="G33" i="28"/>
  <c r="H46" i="29" s="1"/>
  <c r="E33" i="28"/>
  <c r="G60" i="28"/>
  <c r="L60" i="28" s="1"/>
  <c r="F60" i="28"/>
  <c r="E60" i="28"/>
  <c r="D60" i="28"/>
  <c r="E30" i="28"/>
  <c r="F30" i="28"/>
  <c r="D30" i="28"/>
  <c r="G30" i="28"/>
  <c r="G25" i="28"/>
  <c r="E25" i="28"/>
  <c r="F25" i="28"/>
  <c r="D25" i="28"/>
  <c r="D65" i="28"/>
  <c r="G65" i="28"/>
  <c r="E65" i="28"/>
  <c r="F65" i="28"/>
  <c r="D42" i="28"/>
  <c r="G42" i="28"/>
  <c r="E42" i="28"/>
  <c r="F42" i="28"/>
  <c r="E39" i="28"/>
  <c r="D39" i="28"/>
  <c r="G39" i="28"/>
  <c r="H52" i="29" s="1"/>
  <c r="F39" i="28"/>
  <c r="E36" i="28"/>
  <c r="D36" i="28"/>
  <c r="G36" i="28"/>
  <c r="F36" i="28"/>
  <c r="G46" i="28"/>
  <c r="F46" i="28"/>
  <c r="E46" i="28"/>
  <c r="D46" i="28"/>
  <c r="F23" i="28"/>
  <c r="E23" i="28"/>
  <c r="D23" i="28"/>
  <c r="G23" i="28"/>
  <c r="F13" i="28"/>
  <c r="E13" i="28"/>
  <c r="D13" i="28"/>
  <c r="I13" i="28" s="1"/>
  <c r="G13" i="28"/>
  <c r="E26" i="28"/>
  <c r="D26" i="28"/>
  <c r="F26" i="28"/>
  <c r="G26" i="28"/>
  <c r="E59" i="28"/>
  <c r="D59" i="28"/>
  <c r="G59" i="28"/>
  <c r="F59" i="28"/>
  <c r="L29" i="28"/>
  <c r="L57" i="28" l="1"/>
  <c r="M70" i="29" s="1"/>
  <c r="H47" i="29"/>
  <c r="H23" i="29"/>
  <c r="H66" i="29"/>
  <c r="L37" i="28"/>
  <c r="L53" i="28"/>
  <c r="L61" i="28"/>
  <c r="L7" i="28"/>
  <c r="H61" i="29"/>
  <c r="L12" i="28"/>
  <c r="L36" i="28"/>
  <c r="L47" i="28"/>
  <c r="H31" i="29"/>
  <c r="L10" i="28"/>
  <c r="L48" i="28"/>
  <c r="H59" i="29"/>
  <c r="L46" i="28"/>
  <c r="H50" i="29"/>
  <c r="H49" i="29"/>
  <c r="H38" i="29"/>
  <c r="H60" i="29"/>
  <c r="H24" i="29"/>
  <c r="L34" i="28"/>
  <c r="L18" i="28"/>
  <c r="L65" i="28"/>
  <c r="J40" i="28"/>
  <c r="L44" i="28"/>
  <c r="H55" i="29"/>
  <c r="L9" i="28"/>
  <c r="L30" i="28"/>
  <c r="H36" i="29"/>
  <c r="L58" i="28"/>
  <c r="H27" i="29"/>
  <c r="L42" i="28"/>
  <c r="L23" i="28"/>
  <c r="H20" i="29"/>
  <c r="L14" i="28"/>
  <c r="L63" i="28"/>
  <c r="M76" i="29" s="1"/>
  <c r="H57" i="29"/>
  <c r="H63" i="29"/>
  <c r="H22" i="29"/>
  <c r="H71" i="29"/>
  <c r="L25" i="28"/>
  <c r="H78" i="29"/>
  <c r="H25" i="29"/>
  <c r="L26" i="28"/>
  <c r="L51" i="28"/>
  <c r="H39" i="29"/>
  <c r="H64" i="29"/>
  <c r="H30" i="29"/>
  <c r="H72" i="29"/>
  <c r="H33" i="29"/>
  <c r="H42" i="29"/>
  <c r="L22" i="28"/>
  <c r="H35" i="29"/>
  <c r="J21" i="28"/>
  <c r="L52" i="28"/>
  <c r="M65" i="29" s="1"/>
  <c r="K65" i="28"/>
  <c r="K53" i="28"/>
  <c r="H26" i="29"/>
  <c r="L55" i="28"/>
  <c r="H29" i="29"/>
  <c r="E72" i="29"/>
  <c r="F61" i="29"/>
  <c r="L13" i="28"/>
  <c r="H68" i="29"/>
  <c r="H74" i="29"/>
  <c r="L16" i="28"/>
  <c r="L33" i="28"/>
  <c r="M46" i="29" s="1"/>
  <c r="L39" i="28"/>
  <c r="L40" i="28"/>
  <c r="H34" i="29"/>
  <c r="H45" i="29"/>
  <c r="L28" i="28"/>
  <c r="L21" i="28"/>
  <c r="H43" i="29"/>
  <c r="L32" i="28"/>
  <c r="H53" i="29"/>
  <c r="H41" i="29"/>
  <c r="H73" i="29"/>
  <c r="L59" i="28"/>
  <c r="L17" i="28"/>
  <c r="G66" i="29"/>
  <c r="F31" i="29"/>
  <c r="F34" i="29"/>
  <c r="K51" i="28"/>
  <c r="L64" i="29" s="1"/>
  <c r="F53" i="29"/>
  <c r="I59" i="28"/>
  <c r="I61" i="28"/>
  <c r="J74" i="29" s="1"/>
  <c r="J48" i="28"/>
  <c r="G78" i="29"/>
  <c r="I52" i="28"/>
  <c r="E65" i="29"/>
  <c r="G73" i="29"/>
  <c r="K60" i="28"/>
  <c r="I60" i="28"/>
  <c r="E73" i="29"/>
  <c r="J60" i="28"/>
  <c r="F73" i="29"/>
  <c r="I7" i="28"/>
  <c r="M47" i="29" l="1"/>
  <c r="M73" i="29"/>
  <c r="M42" i="29"/>
  <c r="M64" i="29"/>
  <c r="M25" i="29"/>
  <c r="M27" i="29"/>
  <c r="M60" i="29"/>
  <c r="M31" i="29"/>
  <c r="M34" i="29"/>
  <c r="M74" i="29"/>
  <c r="M33" i="29"/>
  <c r="M39" i="29"/>
  <c r="M78" i="29"/>
  <c r="M63" i="29"/>
  <c r="M20" i="29"/>
  <c r="M55" i="29"/>
  <c r="M38" i="29"/>
  <c r="M66" i="29"/>
  <c r="L66" i="29"/>
  <c r="M53" i="29"/>
  <c r="M68" i="29"/>
  <c r="M35" i="29"/>
  <c r="M57" i="29"/>
  <c r="M30" i="29"/>
  <c r="M24" i="29"/>
  <c r="M50" i="29"/>
  <c r="M49" i="29"/>
  <c r="M22" i="29"/>
  <c r="M61" i="29"/>
  <c r="M59" i="29"/>
  <c r="M23" i="29"/>
  <c r="M43" i="29"/>
  <c r="M36" i="29"/>
  <c r="M72" i="29"/>
  <c r="M71" i="29"/>
  <c r="M26" i="29"/>
  <c r="J72" i="29"/>
  <c r="M29" i="29"/>
  <c r="M45" i="29"/>
  <c r="K61" i="29"/>
  <c r="M41" i="29"/>
  <c r="M52" i="29"/>
  <c r="K31" i="29"/>
  <c r="K53" i="29"/>
  <c r="K34" i="29"/>
  <c r="L78" i="29"/>
  <c r="J65" i="29"/>
  <c r="E20" i="29"/>
  <c r="E22" i="29"/>
  <c r="J73" i="29"/>
  <c r="K73" i="29"/>
  <c r="G29" i="29"/>
  <c r="K16" i="28"/>
  <c r="E38" i="29"/>
  <c r="I25" i="28"/>
  <c r="F49" i="29"/>
  <c r="J36" i="28"/>
  <c r="E52" i="29"/>
  <c r="I39" i="28"/>
  <c r="F59" i="29"/>
  <c r="J46" i="28"/>
  <c r="I50" i="28"/>
  <c r="E63" i="29"/>
  <c r="G70" i="29"/>
  <c r="K57" i="28"/>
  <c r="F76" i="29"/>
  <c r="J63" i="28"/>
  <c r="E78" i="29"/>
  <c r="I65" i="28"/>
  <c r="K11" i="28"/>
  <c r="G24" i="29"/>
  <c r="F25" i="29"/>
  <c r="J12" i="28"/>
  <c r="E26" i="29"/>
  <c r="G31" i="29"/>
  <c r="K18" i="28"/>
  <c r="F35" i="29"/>
  <c r="J22" i="28"/>
  <c r="G42" i="29"/>
  <c r="K29" i="28"/>
  <c r="E46" i="29"/>
  <c r="I33" i="28"/>
  <c r="G50" i="29"/>
  <c r="K37" i="28"/>
  <c r="G53" i="29"/>
  <c r="K40" i="28"/>
  <c r="F60" i="29"/>
  <c r="J47" i="28"/>
  <c r="E61" i="29"/>
  <c r="I48" i="28"/>
  <c r="F65" i="29"/>
  <c r="J52" i="28"/>
  <c r="E71" i="29"/>
  <c r="I58" i="28"/>
  <c r="G33" i="29"/>
  <c r="K20" i="28"/>
  <c r="F38" i="29"/>
  <c r="J25" i="28"/>
  <c r="G49" i="29"/>
  <c r="K36" i="28"/>
  <c r="E55" i="29"/>
  <c r="I42" i="28"/>
  <c r="G59" i="29"/>
  <c r="K46" i="28"/>
  <c r="E68" i="29"/>
  <c r="I55" i="28"/>
  <c r="G76" i="29"/>
  <c r="K63" i="28"/>
  <c r="F78" i="29"/>
  <c r="J65" i="28"/>
  <c r="E23" i="29"/>
  <c r="I10" i="28"/>
  <c r="F26" i="29"/>
  <c r="J13" i="28"/>
  <c r="E27" i="29"/>
  <c r="I14" i="28"/>
  <c r="G35" i="29"/>
  <c r="K22" i="28"/>
  <c r="J23" i="28"/>
  <c r="F36" i="29"/>
  <c r="G43" i="29"/>
  <c r="K30" i="28"/>
  <c r="E47" i="29"/>
  <c r="I34" i="28"/>
  <c r="G61" i="29"/>
  <c r="K48" i="28"/>
  <c r="F64" i="29"/>
  <c r="J51" i="28"/>
  <c r="G65" i="29"/>
  <c r="K52" i="28"/>
  <c r="F66" i="29"/>
  <c r="J53" i="28"/>
  <c r="F71" i="29"/>
  <c r="J58" i="28"/>
  <c r="F72" i="29"/>
  <c r="J59" i="28"/>
  <c r="K7" i="28"/>
  <c r="G20" i="29"/>
  <c r="F22" i="29"/>
  <c r="J9" i="28"/>
  <c r="G38" i="29"/>
  <c r="K25" i="28"/>
  <c r="E45" i="29"/>
  <c r="I32" i="28"/>
  <c r="F55" i="29"/>
  <c r="J42" i="28"/>
  <c r="G63" i="29"/>
  <c r="K50" i="28"/>
  <c r="E70" i="29"/>
  <c r="I57" i="28"/>
  <c r="E24" i="29"/>
  <c r="G26" i="29"/>
  <c r="K13" i="28"/>
  <c r="K9" i="28"/>
  <c r="G22" i="29"/>
  <c r="F29" i="29"/>
  <c r="J16" i="28"/>
  <c r="E33" i="29"/>
  <c r="I20" i="28"/>
  <c r="G41" i="29"/>
  <c r="K28" i="28"/>
  <c r="F45" i="29"/>
  <c r="J32" i="28"/>
  <c r="E49" i="29"/>
  <c r="I36" i="28"/>
  <c r="G55" i="29"/>
  <c r="K42" i="28"/>
  <c r="F57" i="29"/>
  <c r="J44" i="28"/>
  <c r="E59" i="29"/>
  <c r="I46" i="28"/>
  <c r="K55" i="28"/>
  <c r="G68" i="29"/>
  <c r="F70" i="29"/>
  <c r="J57" i="28"/>
  <c r="E76" i="29"/>
  <c r="I63" i="28"/>
  <c r="G23" i="29"/>
  <c r="K10" i="28"/>
  <c r="F24" i="29"/>
  <c r="J11" i="28"/>
  <c r="E25" i="29"/>
  <c r="G27" i="29"/>
  <c r="K14" i="28"/>
  <c r="F30" i="29"/>
  <c r="J17" i="28"/>
  <c r="E31" i="29"/>
  <c r="I18" i="28"/>
  <c r="E34" i="29"/>
  <c r="I21" i="28"/>
  <c r="E35" i="29"/>
  <c r="I22" i="28"/>
  <c r="G39" i="29"/>
  <c r="K26" i="28"/>
  <c r="J29" i="28"/>
  <c r="F42" i="29"/>
  <c r="E43" i="29"/>
  <c r="I30" i="28"/>
  <c r="G47" i="29"/>
  <c r="K34" i="28"/>
  <c r="F50" i="29"/>
  <c r="J37" i="28"/>
  <c r="E53" i="29"/>
  <c r="I40" i="28"/>
  <c r="E60" i="29"/>
  <c r="I47" i="28"/>
  <c r="F33" i="29"/>
  <c r="J20" i="28"/>
  <c r="G45" i="29"/>
  <c r="K32" i="28"/>
  <c r="G57" i="29"/>
  <c r="K44" i="28"/>
  <c r="G30" i="29"/>
  <c r="K17" i="28"/>
  <c r="G34" i="29"/>
  <c r="K21" i="28"/>
  <c r="E36" i="29"/>
  <c r="I23" i="28"/>
  <c r="F43" i="29"/>
  <c r="J30" i="28"/>
  <c r="E64" i="29"/>
  <c r="I51" i="28"/>
  <c r="E66" i="29"/>
  <c r="I53" i="28"/>
  <c r="F20" i="29"/>
  <c r="J7" i="28"/>
  <c r="I9" i="28"/>
  <c r="E41" i="29"/>
  <c r="I28" i="28"/>
  <c r="F52" i="29"/>
  <c r="J39" i="28"/>
  <c r="F63" i="29"/>
  <c r="J50" i="28"/>
  <c r="G25" i="29"/>
  <c r="K12" i="28"/>
  <c r="I26" i="28"/>
  <c r="E39" i="29"/>
  <c r="F46" i="29"/>
  <c r="J33" i="28"/>
  <c r="G60" i="29"/>
  <c r="K47" i="28"/>
  <c r="F74" i="29"/>
  <c r="J61" i="28"/>
  <c r="E29" i="29"/>
  <c r="I16" i="28"/>
  <c r="F41" i="29"/>
  <c r="J28" i="28"/>
  <c r="G52" i="29"/>
  <c r="K39" i="28"/>
  <c r="E57" i="29"/>
  <c r="I44" i="28"/>
  <c r="J55" i="28"/>
  <c r="F68" i="29"/>
  <c r="F23" i="29"/>
  <c r="J10" i="28"/>
  <c r="F27" i="29"/>
  <c r="J14" i="28"/>
  <c r="E30" i="29"/>
  <c r="I17" i="28"/>
  <c r="G36" i="29"/>
  <c r="K23" i="28"/>
  <c r="F39" i="29"/>
  <c r="J26" i="28"/>
  <c r="E42" i="29"/>
  <c r="I29" i="28"/>
  <c r="G46" i="29"/>
  <c r="K33" i="28"/>
  <c r="F47" i="29"/>
  <c r="J34" i="28"/>
  <c r="I37" i="28"/>
  <c r="E50" i="29"/>
  <c r="G71" i="29"/>
  <c r="K58" i="28"/>
  <c r="G72" i="29"/>
  <c r="K59" i="28"/>
  <c r="G74" i="29"/>
  <c r="K61" i="28"/>
  <c r="L73" i="29" l="1"/>
  <c r="L39" i="29"/>
  <c r="K78" i="29"/>
  <c r="J50" i="29"/>
  <c r="L72" i="29"/>
  <c r="L34" i="29"/>
  <c r="L65" i="29"/>
  <c r="K42" i="29"/>
  <c r="L68" i="29"/>
  <c r="J34" i="29"/>
  <c r="L23" i="29"/>
  <c r="J23" i="29"/>
  <c r="L50" i="29"/>
  <c r="K50" i="29"/>
  <c r="J43" i="29"/>
  <c r="K72" i="29"/>
  <c r="L42" i="29"/>
  <c r="J39" i="29"/>
  <c r="L74" i="29"/>
  <c r="J42" i="29"/>
  <c r="J36" i="29"/>
  <c r="J60" i="29"/>
  <c r="K30" i="29"/>
  <c r="K66" i="29"/>
  <c r="K64" i="29"/>
  <c r="J47" i="29"/>
  <c r="K65" i="29"/>
  <c r="K25" i="29"/>
  <c r="L24" i="29"/>
  <c r="L71" i="29"/>
  <c r="K47" i="29"/>
  <c r="L36" i="29"/>
  <c r="K27" i="29"/>
  <c r="L60" i="29"/>
  <c r="J64" i="29"/>
  <c r="L30" i="29"/>
  <c r="J24" i="29"/>
  <c r="J27" i="29"/>
  <c r="K60" i="29"/>
  <c r="L31" i="29"/>
  <c r="L46" i="29"/>
  <c r="K39" i="29"/>
  <c r="K46" i="29"/>
  <c r="L25" i="29"/>
  <c r="J66" i="29"/>
  <c r="J53" i="29"/>
  <c r="L61" i="29"/>
  <c r="J41" i="29"/>
  <c r="K20" i="29"/>
  <c r="L45" i="29"/>
  <c r="K70" i="29"/>
  <c r="L55" i="29"/>
  <c r="K45" i="29"/>
  <c r="J33" i="29"/>
  <c r="J45" i="29"/>
  <c r="L76" i="29"/>
  <c r="L59" i="29"/>
  <c r="L49" i="29"/>
  <c r="L33" i="29"/>
  <c r="J78" i="29"/>
  <c r="L70" i="29"/>
  <c r="K59" i="29"/>
  <c r="L29" i="29"/>
  <c r="L20" i="29"/>
  <c r="J63" i="29"/>
  <c r="L52" i="29"/>
  <c r="J29" i="29"/>
  <c r="K63" i="29"/>
  <c r="J59" i="29"/>
  <c r="L63" i="29"/>
  <c r="K22" i="29"/>
  <c r="K49" i="29"/>
  <c r="K68" i="29"/>
  <c r="J25" i="29"/>
  <c r="L22" i="29"/>
  <c r="K36" i="29"/>
  <c r="J30" i="29"/>
  <c r="K23" i="29"/>
  <c r="J57" i="29"/>
  <c r="K41" i="29"/>
  <c r="K74" i="29"/>
  <c r="K52" i="29"/>
  <c r="J22" i="29"/>
  <c r="K43" i="29"/>
  <c r="L57" i="29"/>
  <c r="K33" i="29"/>
  <c r="L47" i="29"/>
  <c r="J35" i="29"/>
  <c r="J31" i="29"/>
  <c r="L27" i="29"/>
  <c r="K24" i="29"/>
  <c r="J76" i="29"/>
  <c r="K57" i="29"/>
  <c r="J49" i="29"/>
  <c r="L41" i="29"/>
  <c r="K29" i="29"/>
  <c r="L26" i="29"/>
  <c r="J70" i="29"/>
  <c r="K55" i="29"/>
  <c r="L38" i="29"/>
  <c r="K71" i="29"/>
  <c r="L43" i="29"/>
  <c r="L35" i="29"/>
  <c r="K26" i="29"/>
  <c r="J68" i="29"/>
  <c r="J55" i="29"/>
  <c r="K38" i="29"/>
  <c r="J71" i="29"/>
  <c r="J61" i="29"/>
  <c r="L53" i="29"/>
  <c r="J46" i="29"/>
  <c r="K35" i="29"/>
  <c r="J26" i="29"/>
  <c r="K76" i="29"/>
  <c r="J52" i="29"/>
  <c r="J38" i="29"/>
  <c r="J20" i="29"/>
  <c r="G12" i="15" l="1"/>
  <c r="G11" i="15"/>
  <c r="D12" i="15"/>
  <c r="F12" i="15"/>
  <c r="E12" i="15"/>
  <c r="D11" i="15"/>
  <c r="F11" i="15"/>
  <c r="E11" i="15"/>
  <c r="A65" i="15"/>
  <c r="F65" i="15" s="1"/>
  <c r="A60" i="15"/>
  <c r="D60" i="15" s="1"/>
  <c r="A26" i="15"/>
  <c r="F26" i="15" s="1"/>
  <c r="A50" i="15"/>
  <c r="E50" i="15" s="1"/>
  <c r="A32" i="15"/>
  <c r="G32" i="15" s="1"/>
  <c r="A55" i="15"/>
  <c r="G55" i="15" s="1"/>
  <c r="A17" i="15"/>
  <c r="E17" i="15" s="1"/>
  <c r="A39" i="15"/>
  <c r="F39" i="15" s="1"/>
  <c r="A63" i="15"/>
  <c r="G63" i="15" s="1"/>
  <c r="A22" i="15"/>
  <c r="E22" i="15" s="1"/>
  <c r="A46" i="15"/>
  <c r="F46" i="15" s="1"/>
  <c r="A21" i="15"/>
  <c r="E21" i="15" s="1"/>
  <c r="A33" i="15"/>
  <c r="E33" i="15" s="1"/>
  <c r="A44" i="15"/>
  <c r="E44" i="15" s="1"/>
  <c r="A57" i="15"/>
  <c r="G57" i="15" s="1"/>
  <c r="A7" i="15"/>
  <c r="D7" i="15" s="1"/>
  <c r="A16" i="15"/>
  <c r="G16" i="15" s="1"/>
  <c r="A28" i="15"/>
  <c r="G28" i="15" s="1"/>
  <c r="A37" i="15"/>
  <c r="G37" i="15" s="1"/>
  <c r="A51" i="15"/>
  <c r="E51" i="15" s="1"/>
  <c r="A61" i="15"/>
  <c r="F61" i="15" s="1"/>
  <c r="A10" i="15"/>
  <c r="G10" i="15" s="1"/>
  <c r="A14" i="15"/>
  <c r="F14" i="15" s="1"/>
  <c r="A20" i="15"/>
  <c r="G20" i="15" s="1"/>
  <c r="A25" i="15"/>
  <c r="D25" i="15" s="1"/>
  <c r="A30" i="15"/>
  <c r="E30" i="15" s="1"/>
  <c r="A36" i="15"/>
  <c r="D36" i="15" s="1"/>
  <c r="A42" i="15"/>
  <c r="G42" i="15" s="1"/>
  <c r="A48" i="15"/>
  <c r="F48" i="15" s="1"/>
  <c r="A53" i="15"/>
  <c r="E53" i="15" s="1"/>
  <c r="A59" i="15"/>
  <c r="G59" i="15" s="1"/>
  <c r="A9" i="15"/>
  <c r="D9" i="15" s="1"/>
  <c r="A13" i="15"/>
  <c r="F13" i="15" s="1"/>
  <c r="A18" i="15"/>
  <c r="F18" i="15" s="1"/>
  <c r="A23" i="15"/>
  <c r="E23" i="15" s="1"/>
  <c r="A29" i="15"/>
  <c r="D29" i="15" s="1"/>
  <c r="A34" i="15"/>
  <c r="G34" i="15" s="1"/>
  <c r="A40" i="15"/>
  <c r="E40" i="15" s="1"/>
  <c r="A47" i="15"/>
  <c r="D47" i="15" s="1"/>
  <c r="A52" i="15"/>
  <c r="G52" i="15" s="1"/>
  <c r="A58" i="15"/>
  <c r="G58" i="15" s="1"/>
  <c r="G25" i="15" l="1"/>
  <c r="G30" i="15"/>
  <c r="E25" i="15"/>
  <c r="D52" i="15"/>
  <c r="G21" i="15"/>
  <c r="G51" i="15"/>
  <c r="D26" i="15"/>
  <c r="D32" i="15"/>
  <c r="I32" i="15" s="1"/>
  <c r="F60" i="15"/>
  <c r="F33" i="15"/>
  <c r="F40" i="15"/>
  <c r="E57" i="15"/>
  <c r="D48" i="15"/>
  <c r="E18" i="15"/>
  <c r="G46" i="15"/>
  <c r="L46" i="15" s="1"/>
  <c r="F23" i="15"/>
  <c r="E39" i="15"/>
  <c r="D53" i="15"/>
  <c r="F22" i="15"/>
  <c r="G60" i="15"/>
  <c r="F42" i="15"/>
  <c r="G22" i="15"/>
  <c r="F32" i="15"/>
  <c r="E48" i="15"/>
  <c r="G44" i="15"/>
  <c r="G17" i="15"/>
  <c r="E29" i="15"/>
  <c r="D55" i="15"/>
  <c r="G23" i="15"/>
  <c r="D13" i="15"/>
  <c r="F63" i="15"/>
  <c r="D10" i="15"/>
  <c r="I10" i="15" s="1"/>
  <c r="E63" i="15"/>
  <c r="E14" i="15"/>
  <c r="D18" i="15"/>
  <c r="F47" i="15"/>
  <c r="E61" i="15"/>
  <c r="D22" i="15"/>
  <c r="D23" i="15"/>
  <c r="D57" i="15"/>
  <c r="D44" i="15"/>
  <c r="F25" i="15"/>
  <c r="F55" i="15"/>
  <c r="F7" i="15"/>
  <c r="E32" i="15"/>
  <c r="D39" i="15"/>
  <c r="G13" i="15"/>
  <c r="E13" i="15"/>
  <c r="G47" i="15"/>
  <c r="D58" i="15"/>
  <c r="G26" i="15"/>
  <c r="F57" i="15"/>
  <c r="G33" i="15"/>
  <c r="G53" i="15"/>
  <c r="E36" i="15"/>
  <c r="D40" i="15"/>
  <c r="F20" i="15"/>
  <c r="E20" i="15"/>
  <c r="E26" i="15"/>
  <c r="D28" i="15"/>
  <c r="E47" i="15"/>
  <c r="G14" i="15"/>
  <c r="G18" i="15"/>
  <c r="L18" i="15" s="1"/>
  <c r="F28" i="15"/>
  <c r="E55" i="15"/>
  <c r="D61" i="15"/>
  <c r="G7" i="15"/>
  <c r="F10" i="15"/>
  <c r="E34" i="15"/>
  <c r="D42" i="15"/>
  <c r="E16" i="15"/>
  <c r="G50" i="15"/>
  <c r="L50" i="15" s="1"/>
  <c r="D14" i="15"/>
  <c r="D34" i="15"/>
  <c r="F21" i="15"/>
  <c r="E59" i="15"/>
  <c r="D63" i="15"/>
  <c r="D21" i="15"/>
  <c r="E42" i="15"/>
  <c r="F9" i="15"/>
  <c r="F50" i="15"/>
  <c r="G61" i="15"/>
  <c r="G40" i="15"/>
  <c r="F51" i="15"/>
  <c r="G36" i="15"/>
  <c r="E7" i="15"/>
  <c r="F30" i="15"/>
  <c r="E58" i="15"/>
  <c r="D65" i="15"/>
  <c r="E37" i="15"/>
  <c r="D46" i="15"/>
  <c r="F36" i="15"/>
  <c r="F44" i="15"/>
  <c r="D20" i="15"/>
  <c r="E65" i="15"/>
  <c r="F29" i="15"/>
  <c r="E46" i="15"/>
  <c r="D30" i="15"/>
  <c r="D50" i="15"/>
  <c r="E28" i="15"/>
  <c r="F53" i="15"/>
  <c r="E10" i="15"/>
  <c r="E60" i="15"/>
  <c r="G39" i="15"/>
  <c r="F59" i="15"/>
  <c r="G9" i="15"/>
  <c r="L9" i="15" s="1"/>
  <c r="F17" i="15"/>
  <c r="D51" i="15"/>
  <c r="I51" i="15" s="1"/>
  <c r="G65" i="15"/>
  <c r="F52" i="15"/>
  <c r="E9" i="15"/>
  <c r="D59" i="15"/>
  <c r="I59" i="15" s="1"/>
  <c r="F34" i="15"/>
  <c r="F16" i="15"/>
  <c r="G48" i="15"/>
  <c r="D37" i="15"/>
  <c r="D16" i="15"/>
  <c r="G29" i="15"/>
  <c r="D17" i="15"/>
  <c r="E52" i="15"/>
  <c r="D33" i="15"/>
  <c r="F58" i="15"/>
  <c r="F37" i="15"/>
  <c r="L47" i="15"/>
  <c r="L53" i="15"/>
  <c r="L30" i="15"/>
  <c r="L28" i="15"/>
  <c r="L44" i="15"/>
  <c r="L55" i="15"/>
  <c r="L60" i="15"/>
  <c r="L58" i="15"/>
  <c r="L16" i="15"/>
  <c r="L33" i="15"/>
  <c r="L63" i="15"/>
  <c r="L32" i="15"/>
  <c r="L65" i="15"/>
  <c r="L20" i="15"/>
  <c r="L21" i="15"/>
  <c r="L23" i="15"/>
  <c r="L14" i="15"/>
  <c r="L37" i="15"/>
  <c r="L17" i="15"/>
  <c r="L26" i="15"/>
  <c r="I39" i="15"/>
  <c r="I30" i="15"/>
  <c r="I22" i="15"/>
  <c r="I34" i="15"/>
  <c r="I48" i="15"/>
  <c r="I16" i="15"/>
  <c r="I52" i="15"/>
  <c r="L12" i="15"/>
  <c r="L11" i="15"/>
  <c r="I12" i="15"/>
  <c r="I11" i="15"/>
  <c r="L61" i="15" l="1"/>
  <c r="L42" i="15"/>
  <c r="L57" i="15"/>
  <c r="L36" i="15"/>
  <c r="L29" i="15"/>
  <c r="L22" i="15"/>
  <c r="L51" i="15"/>
  <c r="L52" i="15"/>
  <c r="L10" i="15"/>
  <c r="L34" i="15"/>
  <c r="L39" i="15"/>
  <c r="L59" i="15"/>
  <c r="L25" i="15"/>
  <c r="L13" i="15"/>
  <c r="L40" i="15"/>
  <c r="L48" i="15"/>
  <c r="L7" i="15"/>
  <c r="I7" i="15"/>
  <c r="I53" i="15"/>
  <c r="I26" i="15"/>
  <c r="I63" i="15"/>
  <c r="I20" i="15"/>
  <c r="I46" i="15"/>
  <c r="I37" i="15"/>
  <c r="I23" i="15"/>
  <c r="I9" i="15"/>
  <c r="I57" i="15"/>
  <c r="I14" i="15"/>
  <c r="I44" i="15"/>
  <c r="I28" i="15"/>
  <c r="I18" i="15"/>
  <c r="I55" i="15"/>
  <c r="I33" i="15"/>
  <c r="I61" i="15"/>
  <c r="I36" i="15"/>
  <c r="I50" i="15"/>
  <c r="K17" i="15"/>
  <c r="K46" i="15"/>
  <c r="J28" i="15"/>
  <c r="K13" i="15"/>
  <c r="K12" i="15"/>
  <c r="J36" i="15"/>
  <c r="K59" i="15"/>
  <c r="K40" i="15"/>
  <c r="J21" i="15"/>
  <c r="K42" i="15"/>
  <c r="J47" i="15"/>
  <c r="K33" i="15"/>
  <c r="K25" i="15"/>
  <c r="J9" i="15"/>
  <c r="J17" i="15"/>
  <c r="J46" i="15"/>
  <c r="K44" i="15"/>
  <c r="K10" i="15"/>
  <c r="J53" i="15"/>
  <c r="K34" i="15"/>
  <c r="J12" i="15"/>
  <c r="K57" i="15"/>
  <c r="K37" i="15"/>
  <c r="J59" i="15"/>
  <c r="J18" i="15"/>
  <c r="J26" i="15"/>
  <c r="K7" i="15"/>
  <c r="K51" i="15"/>
  <c r="J20" i="15"/>
  <c r="K23" i="15"/>
  <c r="J33" i="15"/>
  <c r="K61" i="15"/>
  <c r="K48" i="15"/>
  <c r="K9" i="15"/>
  <c r="J29" i="15"/>
  <c r="I58" i="15"/>
  <c r="I47" i="15"/>
  <c r="J11" i="15"/>
  <c r="J30" i="15"/>
  <c r="J58" i="15"/>
  <c r="J39" i="15"/>
  <c r="K11" i="15"/>
  <c r="K30" i="15"/>
  <c r="J13" i="15"/>
  <c r="K58" i="15"/>
  <c r="J57" i="15"/>
  <c r="K14" i="15"/>
  <c r="J40" i="15"/>
  <c r="J55" i="15"/>
  <c r="K63" i="15"/>
  <c r="K21" i="15"/>
  <c r="J51" i="15"/>
  <c r="J42" i="15"/>
  <c r="K47" i="15"/>
  <c r="K22" i="15"/>
  <c r="J16" i="15"/>
  <c r="J25" i="15"/>
  <c r="K29" i="15"/>
  <c r="J52" i="15"/>
  <c r="J65" i="15"/>
  <c r="J44" i="15"/>
  <c r="K28" i="15"/>
  <c r="J10" i="15"/>
  <c r="K53" i="15"/>
  <c r="J34" i="15"/>
  <c r="J32" i="15"/>
  <c r="K39" i="15"/>
  <c r="J37" i="15"/>
  <c r="J14" i="15"/>
  <c r="K36" i="15"/>
  <c r="K18" i="15"/>
  <c r="K26" i="15"/>
  <c r="J63" i="15"/>
  <c r="J7" i="15"/>
  <c r="K20" i="15"/>
  <c r="J23" i="15"/>
  <c r="J50" i="15"/>
  <c r="J22" i="15"/>
  <c r="J61" i="15"/>
  <c r="J48" i="15"/>
  <c r="K52" i="15"/>
  <c r="I65" i="15"/>
  <c r="K65" i="15"/>
  <c r="I17" i="15"/>
  <c r="I13" i="15"/>
  <c r="I40" i="15"/>
  <c r="I21" i="15"/>
  <c r="I42" i="15"/>
  <c r="I25" i="15"/>
  <c r="I29" i="15"/>
  <c r="J60" i="15"/>
  <c r="I60" i="15"/>
  <c r="K60" i="15"/>
  <c r="K32" i="15"/>
  <c r="K55" i="15"/>
  <c r="K50" i="15"/>
  <c r="K16" i="15"/>
</calcChain>
</file>

<file path=xl/comments1.xml><?xml version="1.0" encoding="utf-8"?>
<comments xmlns="http://schemas.openxmlformats.org/spreadsheetml/2006/main">
  <authors>
    <author>James Allen</author>
  </authors>
  <commentList>
    <comment ref="C60" authorId="0" shapeId="0">
      <text>
        <r>
          <rPr>
            <b/>
            <sz val="9"/>
            <color indexed="81"/>
            <rFont val="Tahoma"/>
            <family val="2"/>
          </rPr>
          <t>James Allen:</t>
        </r>
        <r>
          <rPr>
            <sz val="9"/>
            <color indexed="81"/>
            <rFont val="Tahoma"/>
            <family val="2"/>
          </rPr>
          <t xml:space="preserve">
This has been added. Was not present in last years tables.</t>
        </r>
      </text>
    </comment>
  </commentList>
</comments>
</file>

<file path=xl/comments2.xml><?xml version="1.0" encoding="utf-8"?>
<comments xmlns="http://schemas.openxmlformats.org/spreadsheetml/2006/main">
  <authors>
    <author>Rhian Hughes</author>
  </authors>
  <commentList>
    <comment ref="U12" authorId="0" shapeId="0">
      <text>
        <r>
          <rPr>
            <b/>
            <sz val="9"/>
            <color indexed="81"/>
            <rFont val="Tahoma"/>
            <family val="2"/>
          </rPr>
          <t>Rhian Hughes:</t>
        </r>
        <r>
          <rPr>
            <sz val="9"/>
            <color indexed="81"/>
            <rFont val="Tahoma"/>
            <family val="2"/>
          </rPr>
          <t xml:space="preserve">
Discussed with RP and agreed that not an issue since old tables are over written and so no comparison with previous tables will take place.</t>
        </r>
      </text>
    </comment>
  </commentList>
</comments>
</file>

<file path=xl/comments3.xml><?xml version="1.0" encoding="utf-8"?>
<comments xmlns="http://schemas.openxmlformats.org/spreadsheetml/2006/main">
  <authors>
    <author>James Allen</author>
  </authors>
  <commentList>
    <comment ref="C60" authorId="0" shapeId="0">
      <text>
        <r>
          <rPr>
            <b/>
            <sz val="9"/>
            <color indexed="81"/>
            <rFont val="Tahoma"/>
            <family val="2"/>
          </rPr>
          <t>James Allen:</t>
        </r>
        <r>
          <rPr>
            <sz val="9"/>
            <color indexed="81"/>
            <rFont val="Tahoma"/>
            <family val="2"/>
          </rPr>
          <t xml:space="preserve">
This has been added. Was not present in last years tables.</t>
        </r>
      </text>
    </comment>
  </commentList>
</comments>
</file>

<file path=xl/sharedStrings.xml><?xml version="1.0" encoding="utf-8"?>
<sst xmlns="http://schemas.openxmlformats.org/spreadsheetml/2006/main" count="7289" uniqueCount="1575">
  <si>
    <t>Births</t>
  </si>
  <si>
    <t>A</t>
  </si>
  <si>
    <t>B</t>
  </si>
  <si>
    <t>C</t>
  </si>
  <si>
    <t>D</t>
  </si>
  <si>
    <t>E</t>
  </si>
  <si>
    <t>F</t>
  </si>
  <si>
    <t>G</t>
  </si>
  <si>
    <t>H</t>
  </si>
  <si>
    <t>J</t>
  </si>
  <si>
    <t>K</t>
  </si>
  <si>
    <t>L</t>
  </si>
  <si>
    <t>M</t>
  </si>
  <si>
    <t>N</t>
  </si>
  <si>
    <t>O</t>
  </si>
  <si>
    <t>P</t>
  </si>
  <si>
    <t>R</t>
  </si>
  <si>
    <t>a. All neural tube defects (Q00*, Q01*, Q05*)</t>
  </si>
  <si>
    <t>b. Anencephaly (Q00*)</t>
  </si>
  <si>
    <t>c. Encephalocele (Q01*)</t>
  </si>
  <si>
    <t>d. Spina bifida (Q05*)</t>
  </si>
  <si>
    <t>e. Hydrocephaly (Q03*)</t>
  </si>
  <si>
    <t>g. Cataracts (Q12.0)</t>
  </si>
  <si>
    <t>h. Hypoplastic left heart syndrome (Q23.4)</t>
  </si>
  <si>
    <t>i. Transposition of great vessels (Q20.3)</t>
  </si>
  <si>
    <t>j. Ventricular septal defects (Q21.0)</t>
  </si>
  <si>
    <t>k. Congenital cystic adenomatoid malformation of lung (Q33.80)</t>
  </si>
  <si>
    <t>l. Cleft lip with / without cleft palate (Q36, Q37)</t>
  </si>
  <si>
    <t>m. Cleft palate (Q35 (except Q35.7))</t>
  </si>
  <si>
    <t>o. Bilateral renal agenesis (Q60.1)</t>
  </si>
  <si>
    <t>p. Multicystic kidney (Q61.40, Q61.41)</t>
  </si>
  <si>
    <t>q. Hypospadias (Q54 (except Q54.4))</t>
  </si>
  <si>
    <t xml:space="preserve">r. Hypothyroidism </t>
  </si>
  <si>
    <t xml:space="preserve">t. limb defects </t>
  </si>
  <si>
    <t xml:space="preserve">u. dislocation of hip </t>
  </si>
  <si>
    <t>v. Gastroschisis (Q79.3)</t>
  </si>
  <si>
    <t>w. diaphragmatic hernia</t>
  </si>
  <si>
    <t>x. Craniosynostosis</t>
  </si>
  <si>
    <t>y. trisomy 21 - Down syndrome</t>
  </si>
  <si>
    <t>z. trisomy 18 - Edwards syndrome</t>
  </si>
  <si>
    <t>za. 45X - Turner syndrome</t>
  </si>
  <si>
    <t>ALL CASES</t>
  </si>
  <si>
    <t>A - Neurological</t>
  </si>
  <si>
    <t>All neural tube defects (NTDs)</t>
  </si>
  <si>
    <t>Anencephaly</t>
  </si>
  <si>
    <t>Encephalocele</t>
  </si>
  <si>
    <t>Spina bifida</t>
  </si>
  <si>
    <t>Hydrocephaly</t>
  </si>
  <si>
    <t>B - Eye/Ear</t>
  </si>
  <si>
    <t>Congenital hearing loss</t>
  </si>
  <si>
    <t>Cataracts</t>
  </si>
  <si>
    <t>C - Circulatory</t>
  </si>
  <si>
    <t>Hypoplastic left heart syndrome</t>
  </si>
  <si>
    <t>Transposition</t>
  </si>
  <si>
    <t>Ventricular septal defect (VSD)</t>
  </si>
  <si>
    <t>D - Respiratory</t>
  </si>
  <si>
    <t>Cystic adenomatoid malformation of lung (CCAML)</t>
  </si>
  <si>
    <t>E - Digestive</t>
  </si>
  <si>
    <t>Cleft lip with / without palate</t>
  </si>
  <si>
    <t>Cleft palate</t>
  </si>
  <si>
    <t>F - Urinary</t>
  </si>
  <si>
    <t>Bilateral renal agenesis</t>
  </si>
  <si>
    <t>Multicystic kidneys</t>
  </si>
  <si>
    <t>G - Genital</t>
  </si>
  <si>
    <t>Hypospadias</t>
  </si>
  <si>
    <r>
      <t>H - Endocrine, metabolic</t>
    </r>
    <r>
      <rPr>
        <b/>
        <vertAlign val="superscript"/>
        <sz val="10"/>
        <rFont val="Verdana"/>
        <family val="2"/>
      </rPr>
      <t>†</t>
    </r>
  </si>
  <si>
    <t>Hypothyroidism</t>
  </si>
  <si>
    <t>J - Blood, immune, lymphatic</t>
  </si>
  <si>
    <t>K - Skin</t>
  </si>
  <si>
    <t>L - Limbs</t>
  </si>
  <si>
    <t>Limb reduction defects</t>
  </si>
  <si>
    <t>Congenital dislocation of hip</t>
  </si>
  <si>
    <t>M - Musculoskeletal</t>
  </si>
  <si>
    <t>Gastroschisis</t>
  </si>
  <si>
    <t>Diaphragmatic hernia</t>
  </si>
  <si>
    <t>Craniosynostosis</t>
  </si>
  <si>
    <t>N - Neoplastic</t>
  </si>
  <si>
    <t>O - Chromosomal &amp; other genetic disorders</t>
  </si>
  <si>
    <t>Trisomy 21- Down syndrome</t>
  </si>
  <si>
    <t>Trisomy 18 - (Edwards syndrome)</t>
  </si>
  <si>
    <t>45X (Turner syndrome)</t>
  </si>
  <si>
    <t>P - Pregnancy related anomalies</t>
  </si>
  <si>
    <t>R - Infection related anomalies</t>
  </si>
  <si>
    <t>Betsi Cadwaladr</t>
  </si>
  <si>
    <t>Powys</t>
  </si>
  <si>
    <t>Hywel Dda</t>
  </si>
  <si>
    <t>Aneurin Bevan</t>
  </si>
  <si>
    <t>Wales</t>
  </si>
  <si>
    <t>BETSI CADWALADR</t>
  </si>
  <si>
    <t>POWYS</t>
  </si>
  <si>
    <t>HYWEL DDA</t>
  </si>
  <si>
    <t>ANEURIN BEVAN</t>
  </si>
  <si>
    <t>Isle of Anglesey</t>
  </si>
  <si>
    <t>Gwynedd</t>
  </si>
  <si>
    <t>Conwy</t>
  </si>
  <si>
    <t>Denbighshire</t>
  </si>
  <si>
    <t>Flintshire</t>
  </si>
  <si>
    <t>Wrexham</t>
  </si>
  <si>
    <t>Ceredigion</t>
  </si>
  <si>
    <t>Pembrokeshire</t>
  </si>
  <si>
    <t>Carmarthenshire</t>
  </si>
  <si>
    <t>Swansea</t>
  </si>
  <si>
    <t>Neath Port Talbot</t>
  </si>
  <si>
    <t>Bridgend</t>
  </si>
  <si>
    <t>Vale of Glamorgan</t>
  </si>
  <si>
    <t>Cardiff</t>
  </si>
  <si>
    <t>Rhondda Cynon Taf</t>
  </si>
  <si>
    <t>Merthyr Tydfil</t>
  </si>
  <si>
    <t>Caerphilly</t>
  </si>
  <si>
    <t>Blaenau Gwent</t>
  </si>
  <si>
    <t>Torfaen</t>
  </si>
  <si>
    <t>Monmouthshire</t>
  </si>
  <si>
    <t>Newport</t>
  </si>
  <si>
    <t>Rhondda Cynon Taff</t>
  </si>
  <si>
    <t>Area</t>
  </si>
  <si>
    <t>Indicator</t>
  </si>
  <si>
    <t>f. congenital_hearing_loss (H90.3-H90.9)</t>
  </si>
  <si>
    <t>total cases</t>
  </si>
  <si>
    <t>Lookup</t>
  </si>
  <si>
    <r>
      <t xml:space="preserve">Lookup sheet for the 5-year trend - do </t>
    </r>
    <r>
      <rPr>
        <b/>
        <sz val="10"/>
        <color rgb="FFFF0000"/>
        <rFont val="Arial"/>
        <family val="2"/>
      </rPr>
      <t>NOT</t>
    </r>
    <r>
      <rPr>
        <sz val="10"/>
        <color rgb="FFFF0000"/>
        <rFont val="Arial"/>
        <family val="2"/>
      </rPr>
      <t xml:space="preserve"> manually edit</t>
    </r>
  </si>
  <si>
    <t>Cases</t>
  </si>
  <si>
    <t>Rates</t>
  </si>
  <si>
    <t>Lookup key</t>
  </si>
  <si>
    <t>SQL indicator name</t>
  </si>
  <si>
    <t>H - Endocrine, metabolic</t>
  </si>
  <si>
    <t xml:space="preserve">   Isle of Anglesey</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</si>
  <si>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</si>
  <si>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</si>
  <si>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</si>
  <si>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</si>
  <si>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</si>
  <si>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</si>
  <si>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</si>
  <si>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</si>
  <si>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 xml:space="preserve">   Swansea</t>
  </si>
  <si>
    <t xml:space="preserve">   Neath Port Talbot</t>
  </si>
  <si>
    <t xml:space="preserve">   Bridgend</t>
  </si>
  <si>
    <t>Cardiff &amp; Vale</t>
  </si>
  <si>
    <t xml:space="preserve">   Vale of Glamorgan</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</si>
  <si>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</si>
  <si>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</si>
  <si>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</si>
  <si>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</si>
  <si>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</si>
  <si>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</si>
  <si>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</si>
  <si>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Newport</t>
  </si>
  <si>
    <t>total_births</t>
  </si>
  <si>
    <t>*</t>
  </si>
  <si>
    <t>Trisomy 13 (Patau's syndrome)</t>
  </si>
  <si>
    <t>zb. T13 - Trisomy 13</t>
  </si>
  <si>
    <t xml:space="preserve">  </t>
  </si>
  <si>
    <t>Q00 or Q01 or Q05</t>
  </si>
  <si>
    <t>Q00</t>
  </si>
  <si>
    <t>Q01</t>
  </si>
  <si>
    <t>Q05</t>
  </si>
  <si>
    <t>Q03</t>
  </si>
  <si>
    <t>H90.3 to H90.9</t>
  </si>
  <si>
    <t>Q12.0</t>
  </si>
  <si>
    <t>Q23.4</t>
  </si>
  <si>
    <t>Q20.3</t>
  </si>
  <si>
    <t>Q21.0</t>
  </si>
  <si>
    <t>Q33.80</t>
  </si>
  <si>
    <t>Q36 or Q37</t>
  </si>
  <si>
    <t>Q35 (excl. Q35.7)</t>
  </si>
  <si>
    <t>Q60.1</t>
  </si>
  <si>
    <t>Q61.40 or Q61.41</t>
  </si>
  <si>
    <t>Q54 (excl. Q54.4)</t>
  </si>
  <si>
    <t>E03 or E07.1</t>
  </si>
  <si>
    <t>Q71 or Q72 or Q73</t>
  </si>
  <si>
    <t>Q65.0 or Q65.1 or Q65.2</t>
  </si>
  <si>
    <t>Q79.3</t>
  </si>
  <si>
    <t>Q79.0</t>
  </si>
  <si>
    <t>Q75.0</t>
  </si>
  <si>
    <t>Q90</t>
  </si>
  <si>
    <t>Q91.0 or Q91.1 or Q91.2 or Q91.3</t>
  </si>
  <si>
    <t>Q96</t>
  </si>
  <si>
    <t>Q91.4 to Q91.7</t>
  </si>
  <si>
    <t>Secondarysuppression</t>
  </si>
  <si>
    <t>Swansea Bay</t>
  </si>
  <si>
    <t>Cwm Taf Morgannwg</t>
  </si>
  <si>
    <t>CWM TAF MORGANNWG</t>
  </si>
  <si>
    <t>1999-2003</t>
  </si>
  <si>
    <t>2004-2008</t>
  </si>
  <si>
    <t>2009-2013</t>
  </si>
  <si>
    <t>2014-2018</t>
  </si>
  <si>
    <t>1999-2018</t>
  </si>
  <si>
    <t xml:space="preserve">Bridgend </t>
  </si>
  <si>
    <t>1998-2002</t>
  </si>
  <si>
    <t>2003-2007</t>
  </si>
  <si>
    <t>2008-2012</t>
  </si>
  <si>
    <t>2013-2017</t>
  </si>
  <si>
    <t>Actual figure is 0</t>
  </si>
  <si>
    <t>Can you track that a couple moved between years?</t>
  </si>
  <si>
    <t>It is one less, so it must be 2003 moving bracket?</t>
  </si>
  <si>
    <t>Possibly overthinking</t>
  </si>
  <si>
    <t>Will be 26 once numerator is sorted</t>
  </si>
  <si>
    <t>Interactive uses this for data.</t>
  </si>
  <si>
    <t>I have dragged the row 2 formula down as some secondary suppression had taken place.</t>
  </si>
  <si>
    <t>Look at Rhondda Oregnancy (P) row 353 in v0a as a check.</t>
  </si>
  <si>
    <t>\\ryt6bsrvfil0001\observatory\Health Intelligence\Statistical data\Morbidity\Congenital disorders\CARIS\Analyses\2019\20190911_CARISWebTables2019_RH_v0a.xlsx</t>
  </si>
  <si>
    <t>2002-2006</t>
  </si>
  <si>
    <t>2007-2011</t>
  </si>
  <si>
    <t>2012-2016</t>
  </si>
  <si>
    <t>2017-2021</t>
  </si>
  <si>
    <t>2002-2021</t>
  </si>
  <si>
    <t xml:space="preserve">Pembrokeshire </t>
  </si>
  <si>
    <t>Quick nav</t>
  </si>
  <si>
    <t>Wales_total cases</t>
  </si>
  <si>
    <t>Wales_A</t>
  </si>
  <si>
    <t/>
  </si>
  <si>
    <t>Wales_B</t>
  </si>
  <si>
    <t>Wales_C</t>
  </si>
  <si>
    <t>Wales_D</t>
  </si>
  <si>
    <t>Wales_E</t>
  </si>
  <si>
    <t>Wales_F</t>
  </si>
  <si>
    <t>Wales_G</t>
  </si>
  <si>
    <t>Wales_H</t>
  </si>
  <si>
    <t>Wales_J</t>
  </si>
  <si>
    <t>Wales_K</t>
  </si>
  <si>
    <t>Wales_L</t>
  </si>
  <si>
    <t>Wales_M</t>
  </si>
  <si>
    <t>Wales_N</t>
  </si>
  <si>
    <t>Wales_O</t>
  </si>
  <si>
    <t>Wales_P</t>
  </si>
  <si>
    <t>Wales_R</t>
  </si>
  <si>
    <t>Wales_a. All neural tube defects (Q00*, Q01*, Q05*)</t>
  </si>
  <si>
    <t>Wales_b. Anencephaly (Q00*)</t>
  </si>
  <si>
    <t>Wales_c. Encephalocele (Q01*)</t>
  </si>
  <si>
    <t>Wales_d. Spina bifida (Q05*)</t>
  </si>
  <si>
    <t>Wales_e. Hydrocephaly (Q03*)</t>
  </si>
  <si>
    <t>Wales_f. congenital_hearing_loss (H90.3-H90.9)</t>
  </si>
  <si>
    <t>Wales_g. Cataracts (Q12.0)</t>
  </si>
  <si>
    <t>Wales_h. Hypoplastic left heart syndrome (Q23.4)</t>
  </si>
  <si>
    <t>Wales_i. Transposition of great vessels (Q20.3)</t>
  </si>
  <si>
    <t>Wales_j. Ventricular septal defects (Q21.0)</t>
  </si>
  <si>
    <t>Wales_k. Congenital cystic adenomatoid malformation of lung (Q33.80)</t>
  </si>
  <si>
    <t>Wales_l. Cleft lip with / without cleft palate (Q36, Q37)</t>
  </si>
  <si>
    <t>Wales_m. Cleft palate (Q35 (except Q35.7))</t>
  </si>
  <si>
    <t>Wales_o. Bilateral renal agenesis (Q60.1)</t>
  </si>
  <si>
    <t>Wales_p. Multicystic kidney (Q61.40, Q61.41)</t>
  </si>
  <si>
    <t>Wales_q. Hypospadias (Q54 (except Q54.4))</t>
  </si>
  <si>
    <t xml:space="preserve">Wales_r. Hypothyroidism </t>
  </si>
  <si>
    <t xml:space="preserve">Wales_t. limb defects </t>
  </si>
  <si>
    <t xml:space="preserve">Wales_u. dislocation of hip </t>
  </si>
  <si>
    <t>Wales_v. Gastroschisis (Q79.3)</t>
  </si>
  <si>
    <t>Wales_w. diaphragmatic hernia</t>
  </si>
  <si>
    <t>Wales_x. Craniosynostosis</t>
  </si>
  <si>
    <t>Wales_y. trisomy 21 - Down syndrome</t>
  </si>
  <si>
    <t>Wales_z. trisomy 18 - Edwards syndrome</t>
  </si>
  <si>
    <t>Wales_za. 45X - Turner syndrome</t>
  </si>
  <si>
    <t>Wales_zb. T13 - Trisomy 13</t>
  </si>
  <si>
    <t>Isle of Anglesey_total cases</t>
  </si>
  <si>
    <t>Monmouthshire_total cases</t>
  </si>
  <si>
    <t>Flintshire_total cases</t>
  </si>
  <si>
    <t>Neath Port Talbot_total cases</t>
  </si>
  <si>
    <t>Wrexham_total cases</t>
  </si>
  <si>
    <t>Carmarthenshire_total cases</t>
  </si>
  <si>
    <t>Conwy_total cases</t>
  </si>
  <si>
    <t>Cardiff_total cases</t>
  </si>
  <si>
    <t>Vale of Glamorgan_total cases</t>
  </si>
  <si>
    <t>Swansea_total cases</t>
  </si>
  <si>
    <t>Newport_total cases</t>
  </si>
  <si>
    <t>Rhondda Cynon Taff_total cases</t>
  </si>
  <si>
    <t>Ceredigion_total cases</t>
  </si>
  <si>
    <t>Bridgend_total cases</t>
  </si>
  <si>
    <t>Torfaen_total cases</t>
  </si>
  <si>
    <t>Powys_total cases</t>
  </si>
  <si>
    <t>Blaenau Gwent_total cases</t>
  </si>
  <si>
    <t>Gwynedd_total cases</t>
  </si>
  <si>
    <t>Pembrokeshire_total cases</t>
  </si>
  <si>
    <t>Merthyr Tydfil_total cases</t>
  </si>
  <si>
    <t>Caerphilly_total cases</t>
  </si>
  <si>
    <t>Denbighshire_total cases</t>
  </si>
  <si>
    <t>Blaenau Gwent_A</t>
  </si>
  <si>
    <t>Blaenau Gwent_B</t>
  </si>
  <si>
    <t>Blaenau Gwent_C</t>
  </si>
  <si>
    <t>Blaenau Gwent_D</t>
  </si>
  <si>
    <t>Blaenau Gwent_E</t>
  </si>
  <si>
    <t>Blaenau Gwent_F</t>
  </si>
  <si>
    <t>Blaenau Gwent_G</t>
  </si>
  <si>
    <t>Blaenau Gwent_H</t>
  </si>
  <si>
    <t>Blaenau Gwent_J</t>
  </si>
  <si>
    <t>Blaenau Gwent_K</t>
  </si>
  <si>
    <t>Blaenau Gwent_L</t>
  </si>
  <si>
    <t>Blaenau Gwent_M</t>
  </si>
  <si>
    <t>Blaenau Gwent_N</t>
  </si>
  <si>
    <t>Blaenau Gwent_O</t>
  </si>
  <si>
    <t>Blaenau Gwent_P</t>
  </si>
  <si>
    <t>Blaenau Gwent_R</t>
  </si>
  <si>
    <t>Bridgend_A</t>
  </si>
  <si>
    <t>Bridgend_B</t>
  </si>
  <si>
    <t>Bridgend_C</t>
  </si>
  <si>
    <t>Bridgend_D</t>
  </si>
  <si>
    <t>Bridgend_E</t>
  </si>
  <si>
    <t>Bridgend_F</t>
  </si>
  <si>
    <t>Bridgend_G</t>
  </si>
  <si>
    <t>Bridgend_H</t>
  </si>
  <si>
    <t>Bridgend_J</t>
  </si>
  <si>
    <t>Bridgend_K</t>
  </si>
  <si>
    <t>Bridgend_L</t>
  </si>
  <si>
    <t>Bridgend_M</t>
  </si>
  <si>
    <t>Bridgend_N</t>
  </si>
  <si>
    <t>Bridgend_O</t>
  </si>
  <si>
    <t>Bridgend_P</t>
  </si>
  <si>
    <t>check</t>
  </si>
  <si>
    <t>Bridgend_R</t>
  </si>
  <si>
    <t>Caerphilly_A</t>
  </si>
  <si>
    <t>Caerphilly_B</t>
  </si>
  <si>
    <t>Caerphilly_C</t>
  </si>
  <si>
    <t>Caerphilly_D</t>
  </si>
  <si>
    <t>Caerphilly_E</t>
  </si>
  <si>
    <t>Caerphilly_F</t>
  </si>
  <si>
    <t>Caerphilly_G</t>
  </si>
  <si>
    <t>Caerphilly_H</t>
  </si>
  <si>
    <t>Caerphilly_J</t>
  </si>
  <si>
    <t>Caerphilly_K</t>
  </si>
  <si>
    <t>Caerphilly_L</t>
  </si>
  <si>
    <t>Caerphilly_M</t>
  </si>
  <si>
    <t>Caerphilly_N</t>
  </si>
  <si>
    <t>Caerphilly_O</t>
  </si>
  <si>
    <t>Caerphilly_P</t>
  </si>
  <si>
    <t>Caerphilly_R</t>
  </si>
  <si>
    <t>Cardiff_A</t>
  </si>
  <si>
    <t>Cardiff_B</t>
  </si>
  <si>
    <t>Cardiff_C</t>
  </si>
  <si>
    <t>Cardiff_D</t>
  </si>
  <si>
    <t>Cardiff_E</t>
  </si>
  <si>
    <t>Cardiff_F</t>
  </si>
  <si>
    <t>Cardiff_G</t>
  </si>
  <si>
    <t>Cardiff_H</t>
  </si>
  <si>
    <t>Cardiff_J</t>
  </si>
  <si>
    <t>Cardiff_K</t>
  </si>
  <si>
    <t>Cardiff_L</t>
  </si>
  <si>
    <t>Cardiff_M</t>
  </si>
  <si>
    <t>Cardiff_N</t>
  </si>
  <si>
    <t>Cardiff_O</t>
  </si>
  <si>
    <t>Cardiff_P</t>
  </si>
  <si>
    <t>Cardiff_R</t>
  </si>
  <si>
    <t>Carmarthenshire_A</t>
  </si>
  <si>
    <t>Carmarthenshire_B</t>
  </si>
  <si>
    <t>Carmarthenshire_C</t>
  </si>
  <si>
    <t>Carmarthenshire_D</t>
  </si>
  <si>
    <t>Carmarthenshire_E</t>
  </si>
  <si>
    <t>Carmarthenshire_F</t>
  </si>
  <si>
    <t>Carmarthenshire_G</t>
  </si>
  <si>
    <t>Carmarthenshire_H</t>
  </si>
  <si>
    <t>Carmarthenshire_J</t>
  </si>
  <si>
    <t>Carmarthenshire_K</t>
  </si>
  <si>
    <t>Carmarthenshire_L</t>
  </si>
  <si>
    <t>Carmarthenshire_M</t>
  </si>
  <si>
    <t>Carmarthenshire_N</t>
  </si>
  <si>
    <t>Carmarthenshire_O</t>
  </si>
  <si>
    <t>Carmarthenshire_P</t>
  </si>
  <si>
    <t>Carmarthenshire_R</t>
  </si>
  <si>
    <t>Ceredigion_A</t>
  </si>
  <si>
    <t>Ceredigion_B</t>
  </si>
  <si>
    <t>Ceredigion_C</t>
  </si>
  <si>
    <t>Ceredigion_D</t>
  </si>
  <si>
    <t>Ceredigion_E</t>
  </si>
  <si>
    <t>Ceredigion_F</t>
  </si>
  <si>
    <t>Ceredigion_G</t>
  </si>
  <si>
    <t>Ceredigion_H</t>
  </si>
  <si>
    <t>Ceredigion_J</t>
  </si>
  <si>
    <t>Ceredigion_K</t>
  </si>
  <si>
    <t>Ceredigion_L</t>
  </si>
  <si>
    <t>Ceredigion_M</t>
  </si>
  <si>
    <t>Ceredigion_N</t>
  </si>
  <si>
    <t>Ceredigion_O</t>
  </si>
  <si>
    <t>Ceredigion_P</t>
  </si>
  <si>
    <t>Ceredigion_R</t>
  </si>
  <si>
    <t>Conwy_A</t>
  </si>
  <si>
    <t>Conwy_B</t>
  </si>
  <si>
    <t>Conwy_C</t>
  </si>
  <si>
    <t>Conwy_D</t>
  </si>
  <si>
    <t>Conwy_E</t>
  </si>
  <si>
    <t>Conwy_F</t>
  </si>
  <si>
    <t>Conwy_G</t>
  </si>
  <si>
    <t>Conwy_H</t>
  </si>
  <si>
    <t>Conwy_J</t>
  </si>
  <si>
    <t>Conwy_K</t>
  </si>
  <si>
    <t>Conwy_L</t>
  </si>
  <si>
    <t>Conwy_M</t>
  </si>
  <si>
    <t>Conwy_N</t>
  </si>
  <si>
    <t>Conwy_O</t>
  </si>
  <si>
    <t>Conwy_P</t>
  </si>
  <si>
    <t>Conwy_R</t>
  </si>
  <si>
    <t>Denbighshire_A</t>
  </si>
  <si>
    <t>Denbighshire_B</t>
  </si>
  <si>
    <t>Denbighshire_C</t>
  </si>
  <si>
    <t>Denbighshire_D</t>
  </si>
  <si>
    <t>Denbighshire_E</t>
  </si>
  <si>
    <t>Denbighshire_F</t>
  </si>
  <si>
    <t>Denbighshire_G</t>
  </si>
  <si>
    <t>Denbighshire_H</t>
  </si>
  <si>
    <t>Denbighshire_J</t>
  </si>
  <si>
    <t>Denbighshire_K</t>
  </si>
  <si>
    <t>Denbighshire_L</t>
  </si>
  <si>
    <t>Denbighshire_M</t>
  </si>
  <si>
    <t>Denbighshire_N</t>
  </si>
  <si>
    <t>Denbighshire_O</t>
  </si>
  <si>
    <t>Denbighshire_P</t>
  </si>
  <si>
    <t>Denbighshire_R</t>
  </si>
  <si>
    <t>Flintshire_A</t>
  </si>
  <si>
    <t>Flintshire_B</t>
  </si>
  <si>
    <t>Flintshire_C</t>
  </si>
  <si>
    <t>Flintshire_D</t>
  </si>
  <si>
    <t>Flintshire_E</t>
  </si>
  <si>
    <t>Flintshire_F</t>
  </si>
  <si>
    <t>Flintshire_G</t>
  </si>
  <si>
    <t>Flintshire_H</t>
  </si>
  <si>
    <t>Flintshire_J</t>
  </si>
  <si>
    <t>Flintshire_K</t>
  </si>
  <si>
    <t>Flintshire_L</t>
  </si>
  <si>
    <t>Flintshire_M</t>
  </si>
  <si>
    <t>Flintshire_N</t>
  </si>
  <si>
    <t>Flintshire_O</t>
  </si>
  <si>
    <t>Flintshire_P</t>
  </si>
  <si>
    <t>Flintshire_R</t>
  </si>
  <si>
    <t>Gwynedd_A</t>
  </si>
  <si>
    <t>Gwynedd_B</t>
  </si>
  <si>
    <t>Gwynedd_C</t>
  </si>
  <si>
    <t>Gwynedd_D</t>
  </si>
  <si>
    <t>Gwynedd_E</t>
  </si>
  <si>
    <t>Gwynedd_F</t>
  </si>
  <si>
    <t>Gwynedd_G</t>
  </si>
  <si>
    <t>Gwynedd_H</t>
  </si>
  <si>
    <t>Gwynedd_J</t>
  </si>
  <si>
    <t>Gwynedd_K</t>
  </si>
  <si>
    <t>Gwynedd_L</t>
  </si>
  <si>
    <t>Gwynedd_M</t>
  </si>
  <si>
    <t>Gwynedd_N</t>
  </si>
  <si>
    <t>Gwynedd_O</t>
  </si>
  <si>
    <t>Gwynedd_P</t>
  </si>
  <si>
    <t>Gwynedd_R</t>
  </si>
  <si>
    <t>Isle of Anglesey_A</t>
  </si>
  <si>
    <t>Isle of Anglesey_B</t>
  </si>
  <si>
    <t>Isle of Anglesey_C</t>
  </si>
  <si>
    <t>Isle of Anglesey_D</t>
  </si>
  <si>
    <t>Isle of Anglesey_E</t>
  </si>
  <si>
    <t>Isle of Anglesey_F</t>
  </si>
  <si>
    <t>Isle of Anglesey_G</t>
  </si>
  <si>
    <t>Isle of Anglesey_H</t>
  </si>
  <si>
    <t>Isle of Anglesey_J</t>
  </si>
  <si>
    <t>Isle of Anglesey_K</t>
  </si>
  <si>
    <t>Isle of Anglesey_L</t>
  </si>
  <si>
    <t>Isle of Anglesey_M</t>
  </si>
  <si>
    <t>Isle of Anglesey_N</t>
  </si>
  <si>
    <t>Isle of Anglesey_O</t>
  </si>
  <si>
    <t>Isle of Anglesey_P</t>
  </si>
  <si>
    <t>Isle of Anglesey_R</t>
  </si>
  <si>
    <t>Merthyr Tydfil_A</t>
  </si>
  <si>
    <t>Merthyr Tydfil_B</t>
  </si>
  <si>
    <t>Merthyr Tydfil_C</t>
  </si>
  <si>
    <t>Merthyr Tydfil_D</t>
  </si>
  <si>
    <t>Merthyr Tydfil_E</t>
  </si>
  <si>
    <t>Merthyr Tydfil_F</t>
  </si>
  <si>
    <t>Merthyr Tydfil_G</t>
  </si>
  <si>
    <t>Merthyr Tydfil_H</t>
  </si>
  <si>
    <t>Merthyr Tydfil_J</t>
  </si>
  <si>
    <t>Merthyr Tydfil_K</t>
  </si>
  <si>
    <t>Merthyr Tydfil_L</t>
  </si>
  <si>
    <t>Merthyr Tydfil_M</t>
  </si>
  <si>
    <t>Merthyr Tydfil_N</t>
  </si>
  <si>
    <t>Merthyr Tydfil_O</t>
  </si>
  <si>
    <t>Merthyr Tydfil_P</t>
  </si>
  <si>
    <t>Merthyr Tydfil_R</t>
  </si>
  <si>
    <t>Monmouthshire_A</t>
  </si>
  <si>
    <t>Monmouthshire_B</t>
  </si>
  <si>
    <t>Monmouthshire_C</t>
  </si>
  <si>
    <t>Monmouthshire_D</t>
  </si>
  <si>
    <t>Monmouthshire_E</t>
  </si>
  <si>
    <t>Monmouthshire_F</t>
  </si>
  <si>
    <t>Monmouthshire_G</t>
  </si>
  <si>
    <t>Monmouthshire_H</t>
  </si>
  <si>
    <t>Monmouthshire_J</t>
  </si>
  <si>
    <t>Monmouthshire_K</t>
  </si>
  <si>
    <t>Monmouthshire_L</t>
  </si>
  <si>
    <t>Monmouthshire_M</t>
  </si>
  <si>
    <t>Monmouthshire_N</t>
  </si>
  <si>
    <t>Monmouthshire_O</t>
  </si>
  <si>
    <t>Monmouthshire_P</t>
  </si>
  <si>
    <t>Monmouthshire_R</t>
  </si>
  <si>
    <t>Neath Port Talbot_A</t>
  </si>
  <si>
    <t>Neath Port Talbot_B</t>
  </si>
  <si>
    <t>Neath Port Talbot_C</t>
  </si>
  <si>
    <t>Neath Port Talbot_D</t>
  </si>
  <si>
    <t>Neath Port Talbot_E</t>
  </si>
  <si>
    <t>Neath Port Talbot_F</t>
  </si>
  <si>
    <t>Neath Port Talbot_G</t>
  </si>
  <si>
    <t>Neath Port Talbot_H</t>
  </si>
  <si>
    <t>Neath Port Talbot_J</t>
  </si>
  <si>
    <t>Neath Port Talbot_K</t>
  </si>
  <si>
    <t>Neath Port Talbot_L</t>
  </si>
  <si>
    <t>Neath Port Talbot_M</t>
  </si>
  <si>
    <t>Neath Port Talbot_N</t>
  </si>
  <si>
    <t>Neath Port Talbot_O</t>
  </si>
  <si>
    <t>Neath Port Talbot_P</t>
  </si>
  <si>
    <t>Neath Port Talbot_R</t>
  </si>
  <si>
    <t>Newport_A</t>
  </si>
  <si>
    <t>Newport_B</t>
  </si>
  <si>
    <t>Newport_C</t>
  </si>
  <si>
    <t>Newport_D</t>
  </si>
  <si>
    <t>Newport_E</t>
  </si>
  <si>
    <t>Newport_F</t>
  </si>
  <si>
    <t>Newport_G</t>
  </si>
  <si>
    <t>Newport_H</t>
  </si>
  <si>
    <t>Newport_J</t>
  </si>
  <si>
    <t>Newport_K</t>
  </si>
  <si>
    <t>Newport_L</t>
  </si>
  <si>
    <t>Newport_M</t>
  </si>
  <si>
    <t>Newport_N</t>
  </si>
  <si>
    <t>Newport_O</t>
  </si>
  <si>
    <t>Newport_P</t>
  </si>
  <si>
    <t>Newport_R</t>
  </si>
  <si>
    <t>Pembrokeshire_A</t>
  </si>
  <si>
    <t>Pembrokeshire_B</t>
  </si>
  <si>
    <t>Pembrokeshire_C</t>
  </si>
  <si>
    <t>Pembrokeshire_D</t>
  </si>
  <si>
    <t>Pembrokeshire_E</t>
  </si>
  <si>
    <t>Pembrokeshire_F</t>
  </si>
  <si>
    <t>Pembrokeshire_G</t>
  </si>
  <si>
    <t>Pembrokeshire_H</t>
  </si>
  <si>
    <t>Pembrokeshire_J</t>
  </si>
  <si>
    <t>Pembrokeshire_K</t>
  </si>
  <si>
    <t>Pembrokeshire_L</t>
  </si>
  <si>
    <t>Pembrokeshire_M</t>
  </si>
  <si>
    <t>Pembrokeshire_N</t>
  </si>
  <si>
    <t>Pembrokeshire_O</t>
  </si>
  <si>
    <t>Pembrokeshire_P</t>
  </si>
  <si>
    <t>Pembrokeshire_R</t>
  </si>
  <si>
    <t>Powys_A</t>
  </si>
  <si>
    <t>Powys_B</t>
  </si>
  <si>
    <t>Powys_C</t>
  </si>
  <si>
    <t>Powys_D</t>
  </si>
  <si>
    <t>Powys_E</t>
  </si>
  <si>
    <t>Powys_F</t>
  </si>
  <si>
    <t>Powys_G</t>
  </si>
  <si>
    <t>Powys_H</t>
  </si>
  <si>
    <t>Powys_J</t>
  </si>
  <si>
    <t>Powys_K</t>
  </si>
  <si>
    <t>Powys_L</t>
  </si>
  <si>
    <t>Powys_M</t>
  </si>
  <si>
    <t>Powys_N</t>
  </si>
  <si>
    <t>Powys_O</t>
  </si>
  <si>
    <t>Powys_P</t>
  </si>
  <si>
    <t>Powys_R</t>
  </si>
  <si>
    <t>Rhondda Cynon Taff_A</t>
  </si>
  <si>
    <t>Rhondda Cynon Taff_B</t>
  </si>
  <si>
    <t>Rhondda Cynon Taff_C</t>
  </si>
  <si>
    <t>Rhondda Cynon Taff_D</t>
  </si>
  <si>
    <t>Rhondda Cynon Taff_E</t>
  </si>
  <si>
    <t>Rhondda Cynon Taff_F</t>
  </si>
  <si>
    <t>Rhondda Cynon Taff_G</t>
  </si>
  <si>
    <t>Rhondda Cynon Taff_H</t>
  </si>
  <si>
    <t>Rhondda Cynon Taff_J</t>
  </si>
  <si>
    <t>Rhondda Cynon Taff_K</t>
  </si>
  <si>
    <t>Rhondda Cynon Taff_L</t>
  </si>
  <si>
    <t>Rhondda Cynon Taff_M</t>
  </si>
  <si>
    <t>Rhondda Cynon Taff_N</t>
  </si>
  <si>
    <t>Rhondda Cynon Taff_O</t>
  </si>
  <si>
    <t>Rhondda Cynon Taff_P</t>
  </si>
  <si>
    <t>Rhondda Cynon Taff_R</t>
  </si>
  <si>
    <t>Swansea_A</t>
  </si>
  <si>
    <t>Swansea_B</t>
  </si>
  <si>
    <t>Swansea_C</t>
  </si>
  <si>
    <t>Swansea_D</t>
  </si>
  <si>
    <t>Swansea_E</t>
  </si>
  <si>
    <t>Swansea_F</t>
  </si>
  <si>
    <t>Swansea_G</t>
  </si>
  <si>
    <t>Swansea_H</t>
  </si>
  <si>
    <t>Swansea_J</t>
  </si>
  <si>
    <t>Swansea_K</t>
  </si>
  <si>
    <t>Swansea_L</t>
  </si>
  <si>
    <t>Swansea_M</t>
  </si>
  <si>
    <t>Swansea_N</t>
  </si>
  <si>
    <t>Swansea_O</t>
  </si>
  <si>
    <t>Swansea_P</t>
  </si>
  <si>
    <t>Swansea_R</t>
  </si>
  <si>
    <t>Torfaen_A</t>
  </si>
  <si>
    <t>Torfaen_B</t>
  </si>
  <si>
    <t>Torfaen_C</t>
  </si>
  <si>
    <t>Torfaen_D</t>
  </si>
  <si>
    <t>Torfaen_E</t>
  </si>
  <si>
    <t>Torfaen_F</t>
  </si>
  <si>
    <t>Torfaen_G</t>
  </si>
  <si>
    <t>Torfaen_H</t>
  </si>
  <si>
    <t>Torfaen_J</t>
  </si>
  <si>
    <t>Torfaen_K</t>
  </si>
  <si>
    <t>Torfaen_L</t>
  </si>
  <si>
    <t>Torfaen_M</t>
  </si>
  <si>
    <t>Torfaen_N</t>
  </si>
  <si>
    <t>Torfaen_O</t>
  </si>
  <si>
    <t>Torfaen_P</t>
  </si>
  <si>
    <t>Torfaen_R</t>
  </si>
  <si>
    <t>Vale of Glamorgan_A</t>
  </si>
  <si>
    <t>Vale of Glamorgan_B</t>
  </si>
  <si>
    <t>Vale of Glamorgan_C</t>
  </si>
  <si>
    <t>Vale of Glamorgan_D</t>
  </si>
  <si>
    <t>Vale of Glamorgan_E</t>
  </si>
  <si>
    <t>Vale of Glamorgan_F</t>
  </si>
  <si>
    <t>Vale of Glamorgan_G</t>
  </si>
  <si>
    <t>Vale of Glamorgan_H</t>
  </si>
  <si>
    <t>Vale of Glamorgan_J</t>
  </si>
  <si>
    <t>Vale of Glamorgan_K</t>
  </si>
  <si>
    <t>Vale of Glamorgan_L</t>
  </si>
  <si>
    <t>Vale of Glamorgan_M</t>
  </si>
  <si>
    <t>Vale of Glamorgan_N</t>
  </si>
  <si>
    <t>Vale of Glamorgan_O</t>
  </si>
  <si>
    <t>Vale of Glamorgan_P</t>
  </si>
  <si>
    <t>Vale of Glamorgan_R</t>
  </si>
  <si>
    <t>Wrexham_A</t>
  </si>
  <si>
    <t>Wrexham_B</t>
  </si>
  <si>
    <t>Wrexham_C</t>
  </si>
  <si>
    <t>Wrexham_D</t>
  </si>
  <si>
    <t>Wrexham_E</t>
  </si>
  <si>
    <t>Wrexham_F</t>
  </si>
  <si>
    <t>Wrexham_G</t>
  </si>
  <si>
    <t>Wrexham_H</t>
  </si>
  <si>
    <t>Wrexham_J</t>
  </si>
  <si>
    <t>Wrexham_K</t>
  </si>
  <si>
    <t>Wrexham_L</t>
  </si>
  <si>
    <t>Wrexham_M</t>
  </si>
  <si>
    <t>Wrexham_N</t>
  </si>
  <si>
    <t>Wrexham_O</t>
  </si>
  <si>
    <t>Wrexham_P</t>
  </si>
  <si>
    <t>Wrexham_R</t>
  </si>
  <si>
    <t>Blaenau Gwent_a. All neural tube defects (Q00*, Q01*, Q05*)</t>
  </si>
  <si>
    <t>Blaenau Gwent_b. Anencephaly (Q00*)</t>
  </si>
  <si>
    <t>Blaenau Gwent_c. Encephalocele (Q01*)</t>
  </si>
  <si>
    <t>Blaenau Gwent_d. Spina bifida (Q05*)</t>
  </si>
  <si>
    <t>Blaenau Gwent_e. Hydrocephaly (Q03*)</t>
  </si>
  <si>
    <t>Blaenau Gwent_f. congenital_hearing_loss (H90.3-H90.9)</t>
  </si>
  <si>
    <t>Blaenau Gwent_g. Cataracts (Q12.0)</t>
  </si>
  <si>
    <t>Blaenau Gwent_h. Hypoplastic left heart syndrome (Q23.4)</t>
  </si>
  <si>
    <t>Blaenau Gwent_i. Transposition of great vessels (Q20.3)</t>
  </si>
  <si>
    <t>Blaenau Gwent_j. Ventricular septal defects (Q21.0)</t>
  </si>
  <si>
    <t>Blaenau Gwent_k. Congenital cystic adenomatoid malformation of lung (Q33.80)</t>
  </si>
  <si>
    <t>Blaenau Gwent_l. Cleft lip with / without cleft palate (Q36, Q37)</t>
  </si>
  <si>
    <t>Blaenau Gwent_m. Cleft palate (Q35 (except Q35.7))</t>
  </si>
  <si>
    <t>Blaenau Gwent_o. Bilateral renal agenesis (Q60.1)</t>
  </si>
  <si>
    <t>Blaenau Gwent_p. Multicystic kidney (Q61.40, Q61.41)</t>
  </si>
  <si>
    <t>Blaenau Gwent_q. Hypospadias (Q54 (except Q54.4))</t>
  </si>
  <si>
    <t xml:space="preserve">Blaenau Gwent_r. Hypothyroidism </t>
  </si>
  <si>
    <t xml:space="preserve">Blaenau Gwent_t. limb defects </t>
  </si>
  <si>
    <t xml:space="preserve">Blaenau Gwent_u. dislocation of hip </t>
  </si>
  <si>
    <t>Blaenau Gwent_v. Gastroschisis (Q79.3)</t>
  </si>
  <si>
    <t>Blaenau Gwent_w. diaphragmatic hernia</t>
  </si>
  <si>
    <t>Blaenau Gwent_x. Craniosynostosis</t>
  </si>
  <si>
    <t>Blaenau Gwent_y. trisomy 21 - Down syndrome</t>
  </si>
  <si>
    <t>Blaenau Gwent_z. trisomy 18 - Edwards syndrome</t>
  </si>
  <si>
    <t>Blaenau Gwent_za. 45X - Turner syndrome</t>
  </si>
  <si>
    <t>Blaenau Gwent_zb. T13 - Trisomy 13</t>
  </si>
  <si>
    <t>Bridgend_a. All neural tube defects (Q00*, Q01*, Q05*)</t>
  </si>
  <si>
    <t>Bridgend_b. Anencephaly (Q00*)</t>
  </si>
  <si>
    <t>Bridgend_c. Encephalocele (Q01*)</t>
  </si>
  <si>
    <t>Bridgend_d. Spina bifida (Q05*)</t>
  </si>
  <si>
    <t>Bridgend_e. Hydrocephaly (Q03*)</t>
  </si>
  <si>
    <t>Bridgend_f. congenital_hearing_loss (H90.3-H90.9)</t>
  </si>
  <si>
    <t>Bridgend_g. Cataracts (Q12.0)</t>
  </si>
  <si>
    <t>Bridgend_h. Hypoplastic left heart syndrome (Q23.4)</t>
  </si>
  <si>
    <t>Bridgend_i. Transposition of great vessels (Q20.3)</t>
  </si>
  <si>
    <t>Bridgend_j. Ventricular septal defects (Q21.0)</t>
  </si>
  <si>
    <t>Bridgend_k. Congenital cystic adenomatoid malformation of lung (Q33.80)</t>
  </si>
  <si>
    <t>Bridgend_l. Cleft lip with / without cleft palate (Q36, Q37)</t>
  </si>
  <si>
    <t>Bridgend_m. Cleft palate (Q35 (except Q35.7))</t>
  </si>
  <si>
    <t>Bridgend _o. Bilateral renal agenesis (Q60.1)</t>
  </si>
  <si>
    <t>Bridgend_p. Multicystic kidney (Q61.40, Q61.41)</t>
  </si>
  <si>
    <t>Bridgend_q. Hypospadias (Q54 (except Q54.4))</t>
  </si>
  <si>
    <t xml:space="preserve">Bridgend_r. Hypothyroidism </t>
  </si>
  <si>
    <t xml:space="preserve">Bridgend_t. limb defects </t>
  </si>
  <si>
    <t xml:space="preserve">Bridgend_u. dislocation of hip </t>
  </si>
  <si>
    <t>Bridgend_v. Gastroschisis (Q79.3)</t>
  </si>
  <si>
    <t>Bridgend_w. diaphragmatic hernia</t>
  </si>
  <si>
    <t>Bridgend_x. Craniosynostosis</t>
  </si>
  <si>
    <t>Bridgend_y. trisomy 21 - Down syndrome</t>
  </si>
  <si>
    <t>Bridgend_z. trisomy 18 - Edwards syndrome</t>
  </si>
  <si>
    <t>Bridgend_za. 45X - Turner syndrome</t>
  </si>
  <si>
    <t>Bridgend_zb. T13 - Trisomy 13</t>
  </si>
  <si>
    <t>Caerphilly_a. All neural tube defects (Q00*, Q01*, Q05*)</t>
  </si>
  <si>
    <t>Caerphilly_b. Anencephaly (Q00*)</t>
  </si>
  <si>
    <t>Caerphilly_c. Encephalocele (Q01*)</t>
  </si>
  <si>
    <t>Caerphilly_d. Spina bifida (Q05*)</t>
  </si>
  <si>
    <t>Caerphilly_e. Hydrocephaly (Q03*)</t>
  </si>
  <si>
    <t>Caerphilly_f. congenital_hearing_loss (H90.3-H90.9)</t>
  </si>
  <si>
    <t>Caerphilly_g. Cataracts (Q12.0)</t>
  </si>
  <si>
    <t>Caerphilly_h. Hypoplastic left heart syndrome (Q23.4)</t>
  </si>
  <si>
    <t>Caerphilly_i. Transposition of great vessels (Q20.3)</t>
  </si>
  <si>
    <t>Caerphilly_j. Ventricular septal defects (Q21.0)</t>
  </si>
  <si>
    <t>Caerphilly_k. Congenital cystic adenomatoid malformation of lung (Q33.80)</t>
  </si>
  <si>
    <t>Caerphilly_l. Cleft lip with / without cleft palate (Q36, Q37)</t>
  </si>
  <si>
    <t>Caerphilly_m. Cleft palate (Q35 (except Q35.7))</t>
  </si>
  <si>
    <t>Caerphilly_o. Bilateral renal agenesis (Q60.1)</t>
  </si>
  <si>
    <t>Caerphilly_p. Multicystic kidney (Q61.40, Q61.41)</t>
  </si>
  <si>
    <t>Caerphilly_q. Hypospadias (Q54 (except Q54.4))</t>
  </si>
  <si>
    <t xml:space="preserve">Caerphilly_r. Hypothyroidism </t>
  </si>
  <si>
    <t xml:space="preserve">Caerphilly_t. limb defects </t>
  </si>
  <si>
    <t xml:space="preserve">Caerphilly_u. dislocation of hip </t>
  </si>
  <si>
    <t>Caerphilly_v. Gastroschisis (Q79.3)</t>
  </si>
  <si>
    <t>Caerphilly_w. diaphragmatic hernia</t>
  </si>
  <si>
    <t>Caerphilly_x. Craniosynostosis</t>
  </si>
  <si>
    <t>Caerphilly_y. trisomy 21 - Down syndrome</t>
  </si>
  <si>
    <t>Caerphilly_z. trisomy 18 - Edwards syndrome</t>
  </si>
  <si>
    <t>Caerphilly_za. 45X - Turner syndrome</t>
  </si>
  <si>
    <t>Caerphilly_zb. T13 - Trisomy 13</t>
  </si>
  <si>
    <t>Cardiff_a. All neural tube defects (Q00*, Q01*, Q05*)</t>
  </si>
  <si>
    <t>Cardiff_b. Anencephaly (Q00*)</t>
  </si>
  <si>
    <t>Cardiff_c. Encephalocele (Q01*)</t>
  </si>
  <si>
    <t>Cardiff_d. Spina bifida (Q05*)</t>
  </si>
  <si>
    <t>Cardiff_e. Hydrocephaly (Q03*)</t>
  </si>
  <si>
    <t>Cardiff_f. congenital_hearing_loss (H90.3-H90.9)</t>
  </si>
  <si>
    <t>Cardiff_g. Cataracts (Q12.0)</t>
  </si>
  <si>
    <t>Cardiff_h. Hypoplastic left heart syndrome (Q23.4)</t>
  </si>
  <si>
    <t>Cardiff_i. Transposition of great vessels (Q20.3)</t>
  </si>
  <si>
    <t>Cardiff_j. Ventricular septal defects (Q21.0)</t>
  </si>
  <si>
    <t>Cardiff_k. Congenital cystic adenomatoid malformation of lung (Q33.80)</t>
  </si>
  <si>
    <t>Cardiff_l. Cleft lip with / without cleft palate (Q36, Q37)</t>
  </si>
  <si>
    <t>Cardiff_m. Cleft palate (Q35 (except Q35.7))</t>
  </si>
  <si>
    <t>Cardiff_o. Bilateral renal agenesis (Q60.1)</t>
  </si>
  <si>
    <t>Cardiff_p. Multicystic kidney (Q61.40, Q61.41)</t>
  </si>
  <si>
    <t>Cardiff_q. Hypospadias (Q54 (except Q54.4))</t>
  </si>
  <si>
    <t xml:space="preserve">Cardiff_r. Hypothyroidism </t>
  </si>
  <si>
    <t xml:space="preserve">Cardiff_t. limb defects </t>
  </si>
  <si>
    <t xml:space="preserve">Cardiff_u. dislocation of hip </t>
  </si>
  <si>
    <t>Cardiff_v. Gastroschisis (Q79.3)</t>
  </si>
  <si>
    <t>Cardiff_w. diaphragmatic hernia</t>
  </si>
  <si>
    <t>Cardiff_x. Craniosynostosis</t>
  </si>
  <si>
    <t>Cardiff_y. trisomy 21 - Down syndrome</t>
  </si>
  <si>
    <t>Cardiff_z. trisomy 18 - Edwards syndrome</t>
  </si>
  <si>
    <t>Cardiff_za. 45X - Turner syndrome</t>
  </si>
  <si>
    <t>Cardiff_zb. T13 - Trisomy 13</t>
  </si>
  <si>
    <t>Carmarthenshire_a. All neural tube defects (Q00*, Q01*, Q05*)</t>
  </si>
  <si>
    <t>Carmarthenshire_b. Anencephaly (Q00*)</t>
  </si>
  <si>
    <t>Carmarthenshire_c. Encephalocele (Q01*)</t>
  </si>
  <si>
    <t>Carmarthenshire_d. Spina bifida (Q05*)</t>
  </si>
  <si>
    <t>Carmarthenshire_e. Hydrocephaly (Q03*)</t>
  </si>
  <si>
    <t>Carmarthenshire_f. congenital_hearing_loss (H90.3-H90.9)</t>
  </si>
  <si>
    <t>Carmarthenshire_g. Cataracts (Q12.0)</t>
  </si>
  <si>
    <t>Carmarthenshire_h. Hypoplastic left heart syndrome (Q23.4)</t>
  </si>
  <si>
    <t>Carmarthenshire_i. Transposition of great vessels (Q20.3)</t>
  </si>
  <si>
    <t>Carmarthenshire_j. Ventricular septal defects (Q21.0)</t>
  </si>
  <si>
    <t>Carmarthenshire_k. Congenital cystic adenomatoid malformation of lung (Q33.80)</t>
  </si>
  <si>
    <t>Carmarthenshire_l. Cleft lip with / without cleft palate (Q36, Q37)</t>
  </si>
  <si>
    <t>Carmarthenshire_m. Cleft palate (Q35 (except Q35.7))</t>
  </si>
  <si>
    <t>Carmarthenshire_o. Bilateral renal agenesis (Q60.1)</t>
  </si>
  <si>
    <t>Carmarthenshire_p. Multicystic kidney (Q61.40, Q61.41)</t>
  </si>
  <si>
    <t>Carmarthenshire_q. Hypospadias (Q54 (except Q54.4))</t>
  </si>
  <si>
    <t xml:space="preserve">Carmarthenshire_r. Hypothyroidism </t>
  </si>
  <si>
    <t xml:space="preserve">Carmarthenshire_t. limb defects </t>
  </si>
  <si>
    <t xml:space="preserve">Carmarthenshire_u. dislocation of hip </t>
  </si>
  <si>
    <t>Carmarthenshire_v. Gastroschisis (Q79.3)</t>
  </si>
  <si>
    <t>Carmarthenshire_w. diaphragmatic hernia</t>
  </si>
  <si>
    <t>Carmarthenshire_x. Craniosynostosis</t>
  </si>
  <si>
    <t>Carmarthenshire_y. trisomy 21 - Down syndrome</t>
  </si>
  <si>
    <t>Carmarthenshire_z. trisomy 18 - Edwards syndrome</t>
  </si>
  <si>
    <t>Carmarthenshire_za. 45X - Turner syndrome</t>
  </si>
  <si>
    <t>Carmarthenshire_zb. T13 - Trisomy 13</t>
  </si>
  <si>
    <t>Ceredigion_a. All neural tube defects (Q00*, Q01*, Q05*)</t>
  </si>
  <si>
    <t>Ceredigion_b. Anencephaly (Q00*)</t>
  </si>
  <si>
    <t>Ceredigion_c. Encephalocele (Q01*)</t>
  </si>
  <si>
    <t>Ceredigion_d. Spina bifida (Q05*)</t>
  </si>
  <si>
    <t>Ceredigion_e. Hydrocephaly (Q03*)</t>
  </si>
  <si>
    <t>Ceredigion_f. congenital_hearing_loss (H90.3-H90.9)</t>
  </si>
  <si>
    <t>Ceredigion_g. Cataracts (Q12.0)</t>
  </si>
  <si>
    <t>Ceredigion_h. Hypoplastic left heart syndrome (Q23.4)</t>
  </si>
  <si>
    <t>Ceredigion_i. Transposition of great vessels (Q20.3)</t>
  </si>
  <si>
    <t>Ceredigion_j. Ventricular septal defects (Q21.0)</t>
  </si>
  <si>
    <t>Ceredigion_k. Congenital cystic adenomatoid malformation of lung (Q33.80)</t>
  </si>
  <si>
    <t>Ceredigion_l. Cleft lip with / without cleft palate (Q36, Q37)</t>
  </si>
  <si>
    <t>Ceredigion_m. Cleft palate (Q35 (except Q35.7))</t>
  </si>
  <si>
    <t>Ceredigion_o. Bilateral renal agenesis (Q60.1)</t>
  </si>
  <si>
    <t>Ceredigion_p. Multicystic kidney (Q61.40, Q61.41)</t>
  </si>
  <si>
    <t>Ceredigion_q. Hypospadias (Q54 (except Q54.4))</t>
  </si>
  <si>
    <t xml:space="preserve">Ceredigion_r. Hypothyroidism </t>
  </si>
  <si>
    <t xml:space="preserve">Ceredigion_t. limb defects </t>
  </si>
  <si>
    <t xml:space="preserve">Ceredigion_u. dislocation of hip </t>
  </si>
  <si>
    <t>Ceredigion_v. Gastroschisis (Q79.3)</t>
  </si>
  <si>
    <t>Ceredigion_w. diaphragmatic hernia</t>
  </si>
  <si>
    <t>Ceredigion_x. Craniosynostosis</t>
  </si>
  <si>
    <t>Ceredigion_y. trisomy 21 - Down syndrome</t>
  </si>
  <si>
    <t>Ceredigion_z. trisomy 18 - Edwards syndrome</t>
  </si>
  <si>
    <t>Ceredigion_za. 45X - Turner syndrome</t>
  </si>
  <si>
    <t>Ceredigion_zb. T13 - Trisomy 13</t>
  </si>
  <si>
    <t>Conwy_a. All neural tube defects (Q00*, Q01*, Q05*)</t>
  </si>
  <si>
    <t>Conwy_b. Anencephaly (Q00*)</t>
  </si>
  <si>
    <t>Conwy_c. Encephalocele (Q01*)</t>
  </si>
  <si>
    <t>Conwy_d. Spina bifida (Q05*)</t>
  </si>
  <si>
    <t>Conwy_e. Hydrocephaly (Q03*)</t>
  </si>
  <si>
    <t>Conwy_f. congenital_hearing_loss (H90.3-H90.9)</t>
  </si>
  <si>
    <t>Conwy_g. Cataracts (Q12.0)</t>
  </si>
  <si>
    <t>Conwy_h. Hypoplastic left heart syndrome (Q23.4)</t>
  </si>
  <si>
    <t>Conwy_i. Transposition of great vessels (Q20.3)</t>
  </si>
  <si>
    <t>Conwy_j. Ventricular septal defects (Q21.0)</t>
  </si>
  <si>
    <t>Conwy_k. Congenital cystic adenomatoid malformation of lung (Q33.80)</t>
  </si>
  <si>
    <t>Conwy_l. Cleft lip with / without cleft palate (Q36, Q37)</t>
  </si>
  <si>
    <t>Conwy_m. Cleft palate (Q35 (except Q35.7))</t>
  </si>
  <si>
    <t>Conwy_o. Bilateral renal agenesis (Q60.1)</t>
  </si>
  <si>
    <t>Conwy_p. Multicystic kidney (Q61.40, Q61.41)</t>
  </si>
  <si>
    <t>Conwy_q. Hypospadias (Q54 (except Q54.4))</t>
  </si>
  <si>
    <t xml:space="preserve">Conwy_r. Hypothyroidism </t>
  </si>
  <si>
    <t xml:space="preserve">Conwy_t. limb defects </t>
  </si>
  <si>
    <t xml:space="preserve">Conwy_u. dislocation of hip </t>
  </si>
  <si>
    <t>Conwy_v. Gastroschisis (Q79.3)</t>
  </si>
  <si>
    <t>Conwy_w. diaphragmatic hernia</t>
  </si>
  <si>
    <t>Conwy_x. Craniosynostosis</t>
  </si>
  <si>
    <t>Conwy_y. trisomy 21 - Down syndrome</t>
  </si>
  <si>
    <t>Conwy_z. trisomy 18 - Edwards syndrome</t>
  </si>
  <si>
    <t>Conwy_za. 45X - Turner syndrome</t>
  </si>
  <si>
    <t>Conwy_zb. T13 - Trisomy 13</t>
  </si>
  <si>
    <t>Denbighshire_a. All neural tube defects (Q00*, Q01*, Q05*)</t>
  </si>
  <si>
    <t>Denbighshire_b. Anencephaly (Q00*)</t>
  </si>
  <si>
    <t>Denbighshire_c. Encephalocele (Q01*)</t>
  </si>
  <si>
    <t>Denbighshire_d. Spina bifida (Q05*)</t>
  </si>
  <si>
    <t>Denbighshire_e. Hydrocephaly (Q03*)</t>
  </si>
  <si>
    <t>Denbighshire_f. congenital_hearing_loss (H90.3-H90.9)</t>
  </si>
  <si>
    <t>Denbighshire_g. Cataracts (Q12.0)</t>
  </si>
  <si>
    <t>Denbighshire_h. Hypoplastic left heart syndrome (Q23.4)</t>
  </si>
  <si>
    <t>Denbighshire_i. Transposition of great vessels (Q20.3)</t>
  </si>
  <si>
    <t>Denbighshire_j. Ventricular septal defects (Q21.0)</t>
  </si>
  <si>
    <t>Denbighshire_k. Congenital cystic adenomatoid malformation of lung (Q33.80)</t>
  </si>
  <si>
    <t>Denbighshire_l. Cleft lip with / without cleft palate (Q36, Q37)</t>
  </si>
  <si>
    <t>Denbighshire_m. Cleft palate (Q35 (except Q35.7))</t>
  </si>
  <si>
    <t>Denbighshire_o. Bilateral renal agenesis (Q60.1)</t>
  </si>
  <si>
    <t>Denbighshire_p. Multicystic kidney (Q61.40, Q61.41)</t>
  </si>
  <si>
    <t>Denbighshire_q. Hypospadias (Q54 (except Q54.4))</t>
  </si>
  <si>
    <t xml:space="preserve">Denbighshire_r. Hypothyroidism </t>
  </si>
  <si>
    <t xml:space="preserve">Denbighshire_t. limb defects </t>
  </si>
  <si>
    <t xml:space="preserve">Denbighshire_u. dislocation of hip </t>
  </si>
  <si>
    <t>Denbighshire_v. Gastroschisis (Q79.3)</t>
  </si>
  <si>
    <t>Denbighshire_w. diaphragmatic hernia</t>
  </si>
  <si>
    <t>Denbighshire_x. Craniosynostosis</t>
  </si>
  <si>
    <t>Denbighshire_y. trisomy 21 - Down syndrome</t>
  </si>
  <si>
    <t>Denbighshire_z. trisomy 18 - Edwards syndrome</t>
  </si>
  <si>
    <t>Denbighshire_za. 45X - Turner syndrome</t>
  </si>
  <si>
    <t>Denbighshire_zb. T13 - Trisomy 13</t>
  </si>
  <si>
    <t>Flintshire_a. All neural tube defects (Q00*, Q01*, Q05*)</t>
  </si>
  <si>
    <t>Flintshire_b. Anencephaly (Q00*)</t>
  </si>
  <si>
    <t>Flintshire_c. Encephalocele (Q01*)</t>
  </si>
  <si>
    <t>Flintshire_d. Spina bifida (Q05*)</t>
  </si>
  <si>
    <t>Flintshire_e. Hydrocephaly (Q03*)</t>
  </si>
  <si>
    <t>Flintshire_f. congenital_hearing_loss (H90.3-H90.9)</t>
  </si>
  <si>
    <t>Flintshire_g. Cataracts (Q12.0)</t>
  </si>
  <si>
    <t>Flintshire_h. Hypoplastic left heart syndrome (Q23.4)</t>
  </si>
  <si>
    <t>Flintshire_i. Transposition of great vessels (Q20.3)</t>
  </si>
  <si>
    <t>Flintshire_j. Ventricular septal defects (Q21.0)</t>
  </si>
  <si>
    <t>Flintshire_k. Congenital cystic adenomatoid malformation of lung (Q33.80)</t>
  </si>
  <si>
    <t>Flintshire_l. Cleft lip with / without cleft palate (Q36, Q37)</t>
  </si>
  <si>
    <t>Flintshire_m. Cleft palate (Q35 (except Q35.7))</t>
  </si>
  <si>
    <t>Flintshire_o. Bilateral renal agenesis (Q60.1)</t>
  </si>
  <si>
    <t>Flintshire_p. Multicystic kidney (Q61.40, Q61.41)</t>
  </si>
  <si>
    <t>Flintshire_q. Hypospadias (Q54 (except Q54.4))</t>
  </si>
  <si>
    <t xml:space="preserve">Flintshire_r. Hypothyroidism </t>
  </si>
  <si>
    <t xml:space="preserve">Flintshire_t. limb defects </t>
  </si>
  <si>
    <t xml:space="preserve">Flintshire_u. dislocation of hip </t>
  </si>
  <si>
    <t>Flintshire_v. Gastroschisis (Q79.3)</t>
  </si>
  <si>
    <t>Flintshire_w. diaphragmatic hernia</t>
  </si>
  <si>
    <t>Flintshire_x. Craniosynostosis</t>
  </si>
  <si>
    <t>Flintshire_y. trisomy 21 - Down syndrome</t>
  </si>
  <si>
    <t>Flintshire_z. trisomy 18 - Edwards syndrome</t>
  </si>
  <si>
    <t>Flintshire_za. 45X - Turner syndrome</t>
  </si>
  <si>
    <t>Flintshire_zb. T13 - Trisomy 13</t>
  </si>
  <si>
    <t>Gwynedd_a. All neural tube defects (Q00*, Q01*, Q05*)</t>
  </si>
  <si>
    <t>Gwynedd_b. Anencephaly (Q00*)</t>
  </si>
  <si>
    <t>Gwynedd_c. Encephalocele (Q01*)</t>
  </si>
  <si>
    <t>Gwynedd_d. Spina bifida (Q05*)</t>
  </si>
  <si>
    <t>Gwynedd_e. Hydrocephaly (Q03*)</t>
  </si>
  <si>
    <t>Gwynedd_f. congenital_hearing_loss (H90.3-H90.9)</t>
  </si>
  <si>
    <t>Gwynedd_g. Cataracts (Q12.0)</t>
  </si>
  <si>
    <t>Gwynedd_h. Hypoplastic left heart syndrome (Q23.4)</t>
  </si>
  <si>
    <t>Gwynedd_i. Transposition of great vessels (Q20.3)</t>
  </si>
  <si>
    <t>Gwynedd_j. Ventricular septal defects (Q21.0)</t>
  </si>
  <si>
    <t>Gwynedd_k. Congenital cystic adenomatoid malformation of lung (Q33.80)</t>
  </si>
  <si>
    <t>Gwynedd_l. Cleft lip with / without cleft palate (Q36, Q37)</t>
  </si>
  <si>
    <t>Gwynedd_m. Cleft palate (Q35 (except Q35.7))</t>
  </si>
  <si>
    <t>Gwynedd_o. Bilateral renal agenesis (Q60.1)</t>
  </si>
  <si>
    <t>Gwynedd_p. Multicystic kidney (Q61.40, Q61.41)</t>
  </si>
  <si>
    <t>Gwynedd_q. Hypospadias (Q54 (except Q54.4))</t>
  </si>
  <si>
    <t xml:space="preserve">Gwynedd_r. Hypothyroidism </t>
  </si>
  <si>
    <t xml:space="preserve">Gwynedd_t. limb defects </t>
  </si>
  <si>
    <t xml:space="preserve">Gwynedd_u. dislocation of hip </t>
  </si>
  <si>
    <t>Gwynedd_v. Gastroschisis (Q79.3)</t>
  </si>
  <si>
    <t>Gwynedd_w. diaphragmatic hernia</t>
  </si>
  <si>
    <t>Gwynedd_x. Craniosynostosis</t>
  </si>
  <si>
    <t>Gwynedd_y. trisomy 21 - Down syndrome</t>
  </si>
  <si>
    <t>Gwynedd_z. trisomy 18 - Edwards syndrome</t>
  </si>
  <si>
    <t>Gwynedd_za. 45X - Turner syndrome</t>
  </si>
  <si>
    <t>Gwynedd_zb. T13 - Trisomy 13</t>
  </si>
  <si>
    <t>Isle of Anglesey_a. All neural tube defects (Q00*, Q01*, Q05*)</t>
  </si>
  <si>
    <t>Isle of Anglesey_b. Anencephaly (Q00*)</t>
  </si>
  <si>
    <t>Isle of Anglesey_c. Encephalocele (Q01*)</t>
  </si>
  <si>
    <t>Isle of Anglesey_d. Spina bifida (Q05*)</t>
  </si>
  <si>
    <t>Isle of Anglesey_e. Hydrocephaly (Q03*)</t>
  </si>
  <si>
    <t>Isle of Anglesey_f. congenital_hearing_loss (H90.3-H90.9)</t>
  </si>
  <si>
    <t>Isle of Anglesey_g. Cataracts (Q12.0)</t>
  </si>
  <si>
    <t>Isle of Anglesey_h. Hypoplastic left heart syndrome (Q23.4)</t>
  </si>
  <si>
    <t>Isle of Anglesey_i. Transposition of great vessels (Q20.3)</t>
  </si>
  <si>
    <t>Isle of Anglesey_j. Ventricular septal defects (Q21.0)</t>
  </si>
  <si>
    <t>Isle of Anglesey_l. Cleft lip with / without cleft palate (Q36, Q37)</t>
  </si>
  <si>
    <t>Isle of Anglesey_m. Cleft palate (Q35 (except Q35.7))</t>
  </si>
  <si>
    <t>Isle of Anglesey_o. Bilateral renal agenesis (Q60.1)</t>
  </si>
  <si>
    <t>Isle of Anglesey_p. Multicystic kidney (Q61.40, Q61.41)</t>
  </si>
  <si>
    <t>Isle of Anglesey_q. Hypospadias (Q54 (except Q54.4))</t>
  </si>
  <si>
    <t xml:space="preserve">Isle of Anglesey_r. Hypothyroidism </t>
  </si>
  <si>
    <t xml:space="preserve">Isle of Anglesey_t. limb defects </t>
  </si>
  <si>
    <t xml:space="preserve">Isle of Anglesey_u. dislocation of hip </t>
  </si>
  <si>
    <t>Isle of Anglesey_v. Gastroschisis (Q79.3)</t>
  </si>
  <si>
    <t>Isle of Anglesey_w. diaphragmatic hernia</t>
  </si>
  <si>
    <t>Isle of Anglesey_x. Craniosynostosis</t>
  </si>
  <si>
    <t>Isle of Anglesey_y. trisomy 21 - Down syndrome</t>
  </si>
  <si>
    <t>Isle of Anglesey_z. trisomy 18 - Edwards syndrome</t>
  </si>
  <si>
    <t>Isle of Anglesey_za. 45X - Turner syndrome</t>
  </si>
  <si>
    <t>Isle of Anglesey_zb. T13 - Trisomy 13</t>
  </si>
  <si>
    <t>Merthyr Tydfil_a. All neural tube defects (Q00*, Q01*, Q05*)</t>
  </si>
  <si>
    <t>Merthyr Tydfil_b. Anencephaly (Q00*)</t>
  </si>
  <si>
    <t>Merthyr Tydfil_c. Encephalocele (Q01*)</t>
  </si>
  <si>
    <t>Merthyr Tydfil_d. Spina bifida (Q05*)</t>
  </si>
  <si>
    <t>Merthyr Tydfil_e. Hydrocephaly (Q03*)</t>
  </si>
  <si>
    <t>Merthyr Tydfil_f. congenital_hearing_loss (H90.3-H90.9)</t>
  </si>
  <si>
    <t>Merthyr Tydfil_g. Cataracts (Q12.0)</t>
  </si>
  <si>
    <t>Merthyr Tydfil_h. Hypoplastic left heart syndrome (Q23.4)</t>
  </si>
  <si>
    <t>Merthyr Tydfil_i. Transposition of great vessels (Q20.3)</t>
  </si>
  <si>
    <t>Merthyr Tydfil_j. Ventricular septal defects (Q21.0)</t>
  </si>
  <si>
    <t>Merthyr Tydfil_k. Congenital cystic adenomatoid malformation of lung (Q33.80)</t>
  </si>
  <si>
    <t>Merthyr Tydfil_l. Cleft lip with / without cleft palate (Q36, Q37)</t>
  </si>
  <si>
    <t>Merthyr Tydfil_m. Cleft palate (Q35 (except Q35.7))</t>
  </si>
  <si>
    <t>Merthyr Tydfil_o. Bilateral renal agenesis (Q60.1)</t>
  </si>
  <si>
    <t>Merthyr Tydfil_p. Multicystic kidney (Q61.40, Q61.41)</t>
  </si>
  <si>
    <t>Merthyr Tydfil_q. Hypospadias (Q54 (except Q54.4))</t>
  </si>
  <si>
    <t xml:space="preserve">Merthyr Tydfil_r. Hypothyroidism </t>
  </si>
  <si>
    <t xml:space="preserve">Merthyr Tydfil_t. limb defects </t>
  </si>
  <si>
    <t xml:space="preserve">Merthyr Tydfil_u. dislocation of hip </t>
  </si>
  <si>
    <t>Merthyr Tydfil_v. Gastroschisis (Q79.3)</t>
  </si>
  <si>
    <t>Merthyr Tydfil_w. diaphragmatic hernia</t>
  </si>
  <si>
    <t>Merthyr Tydfil_x. Craniosynostosis</t>
  </si>
  <si>
    <t>Merthyr Tydfil_y. trisomy 21 - Down syndrome</t>
  </si>
  <si>
    <t>Merthyr Tydfil_z. trisomy 18 - Edwards syndrome</t>
  </si>
  <si>
    <t>Merthyr Tydfil_za. 45X - Turner syndrome</t>
  </si>
  <si>
    <t>Merthyr Tydfil_zb. T13 - Trisomy 13</t>
  </si>
  <si>
    <t>Monmouthshire_a. All neural tube defects (Q00*, Q01*, Q05*)</t>
  </si>
  <si>
    <t>Monmouthshire_b. Anencephaly (Q00*)</t>
  </si>
  <si>
    <t>Monmouthshire_c. Encephalocele (Q01*)</t>
  </si>
  <si>
    <t>Monmouthshire_d. Spina bifida (Q05*)</t>
  </si>
  <si>
    <t>Monmouthshire_e. Hydrocephaly (Q03*)</t>
  </si>
  <si>
    <t>Monmouthshire_f. congenital_hearing_loss (H90.3-H90.9)</t>
  </si>
  <si>
    <t>Monmouthshire_g. Cataracts (Q12.0)</t>
  </si>
  <si>
    <t>Monmouthshire_h. Hypoplastic left heart syndrome (Q23.4)</t>
  </si>
  <si>
    <t>Monmouthshire_i. Transposition of great vessels (Q20.3)</t>
  </si>
  <si>
    <t>Monmouthshire_j. Ventricular septal defects (Q21.0)</t>
  </si>
  <si>
    <t>Monmouthshire_k. Congenital cystic adenomatoid malformation of lung (Q33.80)</t>
  </si>
  <si>
    <t>Monmouthshire_l. Cleft lip with / without cleft palate (Q36, Q37)</t>
  </si>
  <si>
    <t>Monmouthshire_m. Cleft palate (Q35 (except Q35.7))</t>
  </si>
  <si>
    <t>Monmouthshire_o. Bilateral renal agenesis (Q60.1)</t>
  </si>
  <si>
    <t>Monmouthshire_p. Multicystic kidney (Q61.40, Q61.41)</t>
  </si>
  <si>
    <t>Monmouthshire_q. Hypospadias (Q54 (except Q54.4))</t>
  </si>
  <si>
    <t xml:space="preserve">Monmouthshire_r. Hypothyroidism </t>
  </si>
  <si>
    <t xml:space="preserve">Monmouthshire_t. limb defects </t>
  </si>
  <si>
    <t xml:space="preserve">Monmouthshire_u. dislocation of hip </t>
  </si>
  <si>
    <t>Monmouthshire_v. Gastroschisis (Q79.3)</t>
  </si>
  <si>
    <t>Monmouthshire_w. diaphragmatic hernia</t>
  </si>
  <si>
    <t>Monmouthshire_x. Craniosynostosis</t>
  </si>
  <si>
    <t>Monmouthshire_y. trisomy 21 - Down syndrome</t>
  </si>
  <si>
    <t>Monmouthshire_z. trisomy 18 - Edwards syndrome</t>
  </si>
  <si>
    <t>Monmouthshire_za. 45X - Turner syndrome</t>
  </si>
  <si>
    <t>Monmouthshire_zb. T13 - Trisomy 13</t>
  </si>
  <si>
    <t>Neath Port Talbot_a. All neural tube defects (Q00*, Q01*, Q05*)</t>
  </si>
  <si>
    <t>Neath Port Talbot_b. Anencephaly (Q00*)</t>
  </si>
  <si>
    <t>Neath Port Talbot_c. Encephalocele (Q01*)</t>
  </si>
  <si>
    <t>Neath Port Talbot_d. Spina bifida (Q05*)</t>
  </si>
  <si>
    <t>Neath Port Talbot_e. Hydrocephaly (Q03*)</t>
  </si>
  <si>
    <t>Neath Port Talbot_f. congenital_hearing_loss (H90.3-H90.9)</t>
  </si>
  <si>
    <t>Neath Port Talbot_g. Cataracts (Q12.0)</t>
  </si>
  <si>
    <t>Neath Port Talbot_h. Hypoplastic left heart syndrome (Q23.4)</t>
  </si>
  <si>
    <t>Neath Port Talbot_i. Transposition of great vessels (Q20.3)</t>
  </si>
  <si>
    <t>Neath Port Talbot_j. Ventricular septal defects (Q21.0)</t>
  </si>
  <si>
    <t>Neath Port Talbot_k. Congenital cystic adenomatoid malformation of lung (Q33.80)</t>
  </si>
  <si>
    <t>Neath Port Talbot_l. Cleft lip with / without cleft palate (Q36, Q37)</t>
  </si>
  <si>
    <t>Neath Port Talbot_m. Cleft palate (Q35 (except Q35.7))</t>
  </si>
  <si>
    <t>Neath Port Talbot_o. Bilateral renal agenesis (Q60.1)</t>
  </si>
  <si>
    <t>Neath Port Talbot_p. Multicystic kidney (Q61.40, Q61.41)</t>
  </si>
  <si>
    <t>Neath Port Talbot_q. Hypospadias (Q54 (except Q54.4))</t>
  </si>
  <si>
    <t xml:space="preserve">Neath Port Talbot_r. Hypothyroidism </t>
  </si>
  <si>
    <t xml:space="preserve">Neath Port Talbot_t. limb defects </t>
  </si>
  <si>
    <t xml:space="preserve">Neath Port Talbot_u. dislocation of hip </t>
  </si>
  <si>
    <t>Neath Port Talbot_v. Gastroschisis (Q79.3)</t>
  </si>
  <si>
    <t>Neath Port Talbot_w. diaphragmatic hernia</t>
  </si>
  <si>
    <t>Neath Port Talbot_x. Craniosynostosis</t>
  </si>
  <si>
    <t>Neath Port Talbot_y. trisomy 21 - Down syndrome</t>
  </si>
  <si>
    <t>Neath Port Talbot_z. trisomy 18 - Edwards syndrome</t>
  </si>
  <si>
    <t>Neath Port Talbot_za. 45X - Turner syndrome</t>
  </si>
  <si>
    <t>Neath Port Talbot_zb. T13 - Trisomy 13</t>
  </si>
  <si>
    <t>Newport_a. All neural tube defects (Q00*, Q01*, Q05*)</t>
  </si>
  <si>
    <t>Newport_b. Anencephaly (Q00*)</t>
  </si>
  <si>
    <t>Newport_c. Encephalocele (Q01*)</t>
  </si>
  <si>
    <t>Newport_d. Spina bifida (Q05*)</t>
  </si>
  <si>
    <t>Newport_e. Hydrocephaly (Q03*)</t>
  </si>
  <si>
    <t>Newport_f. congenital_hearing_loss (H90.3-H90.9)</t>
  </si>
  <si>
    <t>Newport_g. Cataracts (Q12.0)</t>
  </si>
  <si>
    <t>Newport_h. Hypoplastic left heart syndrome (Q23.4)</t>
  </si>
  <si>
    <t>Newport_i. Transposition of great vessels (Q20.3)</t>
  </si>
  <si>
    <t>Newport_j. Ventricular septal defects (Q21.0)</t>
  </si>
  <si>
    <t>Newport_k. Congenital cystic adenomatoid malformation of lung (Q33.80)</t>
  </si>
  <si>
    <t>Newport_l. Cleft lip with / without cleft palate (Q36, Q37)</t>
  </si>
  <si>
    <t>Newport_m. Cleft palate (Q35 (except Q35.7))</t>
  </si>
  <si>
    <t>Newport_o. Bilateral renal agenesis (Q60.1)</t>
  </si>
  <si>
    <t>Newport_p. Multicystic kidney (Q61.40, Q61.41)</t>
  </si>
  <si>
    <t>Newport_q. Hypospadias (Q54 (except Q54.4))</t>
  </si>
  <si>
    <t xml:space="preserve">Newport_r. Hypothyroidism </t>
  </si>
  <si>
    <t xml:space="preserve">Newport_t. limb defects </t>
  </si>
  <si>
    <t xml:space="preserve">Newport_u. dislocation of hip </t>
  </si>
  <si>
    <t>Newport_v. Gastroschisis (Q79.3)</t>
  </si>
  <si>
    <t>Newport_w. diaphragmatic hernia</t>
  </si>
  <si>
    <t>Newport_x. Craniosynostosis</t>
  </si>
  <si>
    <t>Newport_y. trisomy 21 - Down syndrome</t>
  </si>
  <si>
    <t>Newport_z. trisomy 18 - Edwards syndrome</t>
  </si>
  <si>
    <t>Newport_za. 45X - Turner syndrome</t>
  </si>
  <si>
    <t>Newport_zb. T13 - Trisomy 13</t>
  </si>
  <si>
    <t>Pembrokeshire_a. All neural tube defects (Q00*, Q01*, Q05*)</t>
  </si>
  <si>
    <t>Pembrokeshire_b. Anencephaly (Q00*)</t>
  </si>
  <si>
    <t>Pembrokeshire_c. Encephalocele (Q01*)</t>
  </si>
  <si>
    <t>Pembrokeshire_d. Spina bifida (Q05*)</t>
  </si>
  <si>
    <t>Pembrokeshire_e. Hydrocephaly (Q03*)</t>
  </si>
  <si>
    <t>Pembrokeshire_f. congenital_hearing_loss (H90.3-H90.9)</t>
  </si>
  <si>
    <t>Pembrokeshire_g. Cataracts (Q12.0)</t>
  </si>
  <si>
    <t>Pembrokeshire_h. Hypoplastic left heart syndrome (Q23.4)</t>
  </si>
  <si>
    <t>Pembrokeshire _i. Transposition of great vessels (Q20.3)</t>
  </si>
  <si>
    <t>Pembrokeshire_j. Ventricular septal defects (Q21.0)</t>
  </si>
  <si>
    <t>Pembrokeshire_k. Congenital cystic adenomatoid malformation of lung (Q33.80)</t>
  </si>
  <si>
    <t>Pembrokeshire_l. Cleft lip with / without cleft palate (Q36, Q37)</t>
  </si>
  <si>
    <t>Pembrokeshire_m. Cleft palate (Q35 (except Q35.7))</t>
  </si>
  <si>
    <t>Pembrokeshire_o. Bilateral renal agenesis (Q60.1)</t>
  </si>
  <si>
    <t>Pembrokeshire_p. Multicystic kidney (Q61.40, Q61.41)</t>
  </si>
  <si>
    <t>Pembrokeshire_q. Hypospadias (Q54 (except Q54.4))</t>
  </si>
  <si>
    <t xml:space="preserve">Pembrokeshire_r. Hypothyroidism </t>
  </si>
  <si>
    <t xml:space="preserve">Pembrokeshire_t. limb defects </t>
  </si>
  <si>
    <t xml:space="preserve">Pembrokeshire_u. dislocation of hip </t>
  </si>
  <si>
    <t>Pembrokeshire_v. Gastroschisis (Q79.3)</t>
  </si>
  <si>
    <t>Pembrokeshire_w. diaphragmatic hernia</t>
  </si>
  <si>
    <t>Pembrokeshire_x. Craniosynostosis</t>
  </si>
  <si>
    <t>Pembrokeshire_y. trisomy 21 - Down syndrome</t>
  </si>
  <si>
    <t>Pembrokeshire_z. trisomy 18 - Edwards syndrome</t>
  </si>
  <si>
    <t>Pembrokeshire_za. 45X - Turner syndrome</t>
  </si>
  <si>
    <t>Pembrokeshire_zb. T13 - Trisomy 13</t>
  </si>
  <si>
    <t>Powys_a. All neural tube defects (Q00*, Q01*, Q05*)</t>
  </si>
  <si>
    <t>Powys_b. Anencephaly (Q00*)</t>
  </si>
  <si>
    <t>Powys_c. Encephalocele (Q01*)</t>
  </si>
  <si>
    <t>Powys_d. Spina bifida (Q05*)</t>
  </si>
  <si>
    <t>Powys_e. Hydrocephaly (Q03*)</t>
  </si>
  <si>
    <t>Powys_f. congenital_hearing_loss (H90.3-H90.9)</t>
  </si>
  <si>
    <t>Powys_g. Cataracts (Q12.0)</t>
  </si>
  <si>
    <t>Powys_h. Hypoplastic left heart syndrome (Q23.4)</t>
  </si>
  <si>
    <t>Powys_i. Transposition of great vessels (Q20.3)</t>
  </si>
  <si>
    <t>Powys_j. Ventricular septal defects (Q21.0)</t>
  </si>
  <si>
    <t>Powys_k. Congenital cystic adenomatoid malformation of lung (Q33.80)</t>
  </si>
  <si>
    <t>Powys_l. Cleft lip with / without cleft palate (Q36, Q37)</t>
  </si>
  <si>
    <t>Powys_m. Cleft palate (Q35 (except Q35.7))</t>
  </si>
  <si>
    <t>Powys_o. Bilateral renal agenesis (Q60.1)</t>
  </si>
  <si>
    <t>Powys_p. Multicystic kidney (Q61.40, Q61.41)</t>
  </si>
  <si>
    <t>Powys_q. Hypospadias (Q54 (except Q54.4))</t>
  </si>
  <si>
    <t xml:space="preserve">Powys_r. Hypothyroidism </t>
  </si>
  <si>
    <t xml:space="preserve">Powys_t. limb defects </t>
  </si>
  <si>
    <t xml:space="preserve">Powys_u. dislocation of hip </t>
  </si>
  <si>
    <t>Powys_v. Gastroschisis (Q79.3)</t>
  </si>
  <si>
    <t>Powys_w. diaphragmatic hernia</t>
  </si>
  <si>
    <t>Powys_x. Craniosynostosis</t>
  </si>
  <si>
    <t>Powys_y. trisomy 21 - Down syndrome</t>
  </si>
  <si>
    <t>Powys_z. trisomy 18 - Edwards syndrome</t>
  </si>
  <si>
    <t>Powys_za. 45X - Turner syndrome</t>
  </si>
  <si>
    <t>Powys_zb. T13 - Trisomy 13</t>
  </si>
  <si>
    <t>Rhondda Cynon Taff_a. All neural tube defects (Q00*, Q01*, Q05*)</t>
  </si>
  <si>
    <t>Rhondda Cynon Taff_b. Anencephaly (Q00*)</t>
  </si>
  <si>
    <t>Rhondda Cynon Taff_c. Encephalocele (Q01*)</t>
  </si>
  <si>
    <t>Rhondda Cynon Taff_d. Spina bifida (Q05*)</t>
  </si>
  <si>
    <t>Rhondda Cynon Taff_e. Hydrocephaly (Q03*)</t>
  </si>
  <si>
    <t>Rhondda Cynon Taff_f. congenital_hearing_loss (H90.3-H90.9)</t>
  </si>
  <si>
    <t>Rhondda Cynon Taff_g. Cataracts (Q12.0)</t>
  </si>
  <si>
    <t>Rhondda Cynon Taff_h. Hypoplastic left heart syndrome (Q23.4)</t>
  </si>
  <si>
    <t>Rhondda Cynon Taff_i. Transposition of great vessels (Q20.3)</t>
  </si>
  <si>
    <t>Rhondda Cynon Taff_j. Ventricular septal defects (Q21.0)</t>
  </si>
  <si>
    <t>Rhondda Cynon Taff_k. Congenital cystic adenomatoid malformation of lung (Q33.80)</t>
  </si>
  <si>
    <t>Rhondda Cynon Taff_l. Cleft lip with / without cleft palate (Q36, Q37)</t>
  </si>
  <si>
    <t>Rhondda Cynon Taff_m. Cleft palate (Q35 (except Q35.7))</t>
  </si>
  <si>
    <t>Rhondda Cynon Taff_o. Bilateral renal agenesis (Q60.1)</t>
  </si>
  <si>
    <t>Rhondda Cynon Taff_p. Multicystic kidney (Q61.40, Q61.41)</t>
  </si>
  <si>
    <t>Rhondda Cynon Taff_q. Hypospadias (Q54 (except Q54.4))</t>
  </si>
  <si>
    <t xml:space="preserve">Rhondda Cynon Taff_r. Hypothyroidism </t>
  </si>
  <si>
    <t xml:space="preserve">Rhondda Cynon Taff_t. limb defects </t>
  </si>
  <si>
    <t xml:space="preserve">Rhondda Cynon Taff_u. dislocation of hip </t>
  </si>
  <si>
    <t>Rhondda Cynon Taff_v. Gastroschisis (Q79.3)</t>
  </si>
  <si>
    <t>Rhondda Cynon Taff_w. diaphragmatic hernia</t>
  </si>
  <si>
    <t>Rhondda Cynon Taff_x. Craniosynostosis</t>
  </si>
  <si>
    <t>Rhondda Cynon Taff_y. trisomy 21 - Down syndrome</t>
  </si>
  <si>
    <t>Rhondda Cynon Taff_z. trisomy 18 - Edwards syndrome</t>
  </si>
  <si>
    <t>Rhondda Cynon Taff_za. 45X - Turner syndrome</t>
  </si>
  <si>
    <t>Rhondda Cynon Taff_zb. T13 - Trisomy 13</t>
  </si>
  <si>
    <t>Swansea_a. All neural tube defects (Q00*, Q01*, Q05*)</t>
  </si>
  <si>
    <t>Swansea_b. Anencephaly (Q00*)</t>
  </si>
  <si>
    <t>Swansea_c. Encephalocele (Q01*)</t>
  </si>
  <si>
    <t>Swansea_d. Spina bifida (Q05*)</t>
  </si>
  <si>
    <t>Swansea_e. Hydrocephaly (Q03*)</t>
  </si>
  <si>
    <t>Swansea_f. congenital_hearing_loss (H90.3-H90.9)</t>
  </si>
  <si>
    <t>Swansea_g. Cataracts (Q12.0)</t>
  </si>
  <si>
    <t>Swansea_h. Hypoplastic left heart syndrome (Q23.4)</t>
  </si>
  <si>
    <t>Swansea_i. Transposition of great vessels (Q20.3)</t>
  </si>
  <si>
    <t>Swansea_j. Ventricular septal defects (Q21.0)</t>
  </si>
  <si>
    <t>Swansea_k. Congenital cystic adenomatoid malformation of lung (Q33.80)</t>
  </si>
  <si>
    <t>Swansea_l. Cleft lip with / without cleft palate (Q36, Q37)</t>
  </si>
  <si>
    <t>Swansea_m. Cleft palate (Q35 (except Q35.7))</t>
  </si>
  <si>
    <t>Swansea_o. Bilateral renal agenesis (Q60.1)</t>
  </si>
  <si>
    <t>Swansea_p. Multicystic kidney (Q61.40, Q61.41)</t>
  </si>
  <si>
    <t>Swansea_q. Hypospadias (Q54 (except Q54.4))</t>
  </si>
  <si>
    <t xml:space="preserve">Swansea_r. Hypothyroidism </t>
  </si>
  <si>
    <t xml:space="preserve">Swansea_t. limb defects </t>
  </si>
  <si>
    <t xml:space="preserve">Swansea_u. dislocation of hip </t>
  </si>
  <si>
    <t>Swansea_v. Gastroschisis (Q79.3)</t>
  </si>
  <si>
    <t>Swansea_w. diaphragmatic hernia</t>
  </si>
  <si>
    <t>Swansea_x. Craniosynostosis</t>
  </si>
  <si>
    <t>Swansea_y. trisomy 21 - Down syndrome</t>
  </si>
  <si>
    <t>Swansea_z. trisomy 18 - Edwards syndrome</t>
  </si>
  <si>
    <t>Swansea_za. 45X - Turner syndrome</t>
  </si>
  <si>
    <t>Swansea_zb. T13 - Trisomy 13</t>
  </si>
  <si>
    <t>Torfaen_a. All neural tube defects (Q00*, Q01*, Q05*)</t>
  </si>
  <si>
    <t>Torfaen_b. Anencephaly (Q00*)</t>
  </si>
  <si>
    <t>Torfaen_c. Encephalocele (Q01*)</t>
  </si>
  <si>
    <t>Torfaen_d. Spina bifida (Q05*)</t>
  </si>
  <si>
    <t>Torfaen_e. Hydrocephaly (Q03*)</t>
  </si>
  <si>
    <t>Torfaen_f. congenital_hearing_loss (H90.3-H90.9)</t>
  </si>
  <si>
    <t>Torfaen_g. Cataracts (Q12.0)</t>
  </si>
  <si>
    <t>Torfaen_h. Hypoplastic left heart syndrome (Q23.4)</t>
  </si>
  <si>
    <t>Torfaen_i. Transposition of great vessels (Q20.3)</t>
  </si>
  <si>
    <t>Torfaen_j. Ventricular septal defects (Q21.0)</t>
  </si>
  <si>
    <t>Torfaen_k. Congenital cystic adenomatoid malformation of lung (Q33.80)</t>
  </si>
  <si>
    <t>Torfaen_l. Cleft lip with / without cleft palate (Q36, Q37)</t>
  </si>
  <si>
    <t>Torfaen_m. Cleft palate (Q35 (except Q35.7))</t>
  </si>
  <si>
    <t>Torfaen_o. Bilateral renal agenesis (Q60.1)</t>
  </si>
  <si>
    <t>Torfaen_p. Multicystic kidney (Q61.40, Q61.41)</t>
  </si>
  <si>
    <t>Torfaen_q. Hypospadias (Q54 (except Q54.4))</t>
  </si>
  <si>
    <t xml:space="preserve">Torfaen_r. Hypothyroidism </t>
  </si>
  <si>
    <t xml:space="preserve">Torfaen_t. limb defects </t>
  </si>
  <si>
    <t xml:space="preserve">Torfaen_u. dislocation of hip </t>
  </si>
  <si>
    <t>Torfaen_v. Gastroschisis (Q79.3)</t>
  </si>
  <si>
    <t>Torfaen_w. diaphragmatic hernia</t>
  </si>
  <si>
    <t>Torfaen_x. Craniosynostosis</t>
  </si>
  <si>
    <t>Torfaen_y. trisomy 21 - Down syndrome</t>
  </si>
  <si>
    <t>Torfaen_z. trisomy 18 - Edwards syndrome</t>
  </si>
  <si>
    <t>Torfaen_za. 45X - Turner syndrome</t>
  </si>
  <si>
    <t>Torfaen_zb. T13 - Trisomy 13</t>
  </si>
  <si>
    <t>Vale of Glamorgan_a. All neural tube defects (Q00*, Q01*, Q05*)</t>
  </si>
  <si>
    <t>Vale of Glamorgan_b. Anencephaly (Q00*)</t>
  </si>
  <si>
    <t>Vale of Glamorgan_c. Encephalocele (Q01*)</t>
  </si>
  <si>
    <t>Vale of Glamorgan_d. Spina bifida (Q05*)</t>
  </si>
  <si>
    <t>Vale of Glamorgan_e. Hydrocephaly (Q03*)</t>
  </si>
  <si>
    <t>Vale of Glamorgan_f. congenital_hearing_loss (H90.3-H90.9)</t>
  </si>
  <si>
    <t>Vale of Glamorgan_g. Cataracts (Q12.0)</t>
  </si>
  <si>
    <t>Vale of Glamorgan_h. Hypoplastic left heart syndrome (Q23.4)</t>
  </si>
  <si>
    <t>Vale of Glamorgan_i. Transposition of great vessels (Q20.3)</t>
  </si>
  <si>
    <t>Vale of Glamorgan_j. Ventricular septal defects (Q21.0)</t>
  </si>
  <si>
    <t>Vale of Glamorgan_k. Congenital cystic adenomatoid malformation of lung (Q33.80)</t>
  </si>
  <si>
    <t>Vale of Glamorgan_l. Cleft lip with / without cleft palate (Q36, Q37)</t>
  </si>
  <si>
    <t>Vale of Glamorgan_m. Cleft palate (Q35 (except Q35.7))</t>
  </si>
  <si>
    <t>Vale of Glamorgan_o. Bilateral renal agenesis (Q60.1)</t>
  </si>
  <si>
    <t>Vale of Glamorgan_p. Multicystic kidney (Q61.40, Q61.41)</t>
  </si>
  <si>
    <t>Vale of Glamorgan_q. Hypospadias (Q54 (except Q54.4))</t>
  </si>
  <si>
    <t xml:space="preserve">Vale of Glamorgan_r. Hypothyroidism </t>
  </si>
  <si>
    <t xml:space="preserve">Vale of Glamorgan_t. limb defects </t>
  </si>
  <si>
    <t xml:space="preserve">Vale of Glamorgan_u. dislocation of hip </t>
  </si>
  <si>
    <t>Vale of Glamorgan_v. Gastroschisis (Q79.3)</t>
  </si>
  <si>
    <t>Vale of Glamorgan_w. diaphragmatic hernia</t>
  </si>
  <si>
    <t>Vale of Glamorgan_x. Craniosynostosis</t>
  </si>
  <si>
    <t>Vale of Glamorgan_y. trisomy 21 - Down syndrome</t>
  </si>
  <si>
    <t>Vale of Glamorgan_z. trisomy 18 - Edwards syndrome</t>
  </si>
  <si>
    <t>Vale of Glamorgan_za. 45X - Turner syndrome</t>
  </si>
  <si>
    <t>Vale of Glamorgan_zb. T13 - Trisomy 13</t>
  </si>
  <si>
    <t>Wrexham_a. All neural tube defects (Q00*, Q01*, Q05*)</t>
  </si>
  <si>
    <t>Wrexham_b. Anencephaly (Q00*)</t>
  </si>
  <si>
    <t>Wrexham_c. Encephalocele (Q01*)</t>
  </si>
  <si>
    <t>Wrexham_d. Spina bifida (Q05*)</t>
  </si>
  <si>
    <t>Wrexham_e. Hydrocephaly (Q03*)</t>
  </si>
  <si>
    <t>Wrexham_f. congenital_hearing_loss (H90.3-H90.9)</t>
  </si>
  <si>
    <t>Wrexham_g. Cataracts (Q12.0)</t>
  </si>
  <si>
    <t>Wrexham_h. Hypoplastic left heart syndrome (Q23.4)</t>
  </si>
  <si>
    <t>Wrexham_i. Transposition of great vessels (Q20.3)</t>
  </si>
  <si>
    <t>Wrexham_j. Ventricular septal defects (Q21.0)</t>
  </si>
  <si>
    <t>Wrexham_k. Congenital cystic adenomatoid malformation of lung (Q33.80)</t>
  </si>
  <si>
    <t>Wrexham_l. Cleft lip with / without cleft palate (Q36, Q37)</t>
  </si>
  <si>
    <t>Wrexham_m. Cleft palate (Q35 (except Q35.7))</t>
  </si>
  <si>
    <t>Wrexham_o. Bilateral renal agenesis (Q60.1)</t>
  </si>
  <si>
    <t>Wrexham_p. Multicystic kidney (Q61.40, Q61.41)</t>
  </si>
  <si>
    <t>Wrexham_q. Hypospadias (Q54 (except Q54.4))</t>
  </si>
  <si>
    <t xml:space="preserve">Wrexham_r. Hypothyroidism </t>
  </si>
  <si>
    <t xml:space="preserve">Wrexham_t. limb defects </t>
  </si>
  <si>
    <t xml:space="preserve">Wrexham_u. dislocation of hip </t>
  </si>
  <si>
    <t>Wrexham_v. Gastroschisis (Q79.3)</t>
  </si>
  <si>
    <t>Wrexham_w. diaphragmatic hernia</t>
  </si>
  <si>
    <t>Wrexham_x. Craniosynostosis</t>
  </si>
  <si>
    <t>Wrexham_y. trisomy 21 - Down syndrome</t>
  </si>
  <si>
    <t>Wrexham_z. trisomy 18 - Edwards syndrome</t>
  </si>
  <si>
    <t>Wrexham_za. 45X - Turner syndrome</t>
  </si>
  <si>
    <t>Wrexham_zb. T13 - Trisomy 13</t>
  </si>
  <si>
    <t>Aneurin Bevan_total cases</t>
  </si>
  <si>
    <t>Betsi Cadwaladr_total cases</t>
  </si>
  <si>
    <t>Cardiff &amp; Vale_total cases</t>
  </si>
  <si>
    <t>Cwm Taf Morgannwg_total cases</t>
  </si>
  <si>
    <t>Hywel Dda_total cases</t>
  </si>
  <si>
    <t>Swansea Bay_total cases</t>
  </si>
  <si>
    <t>Aneurin Bevan_A</t>
  </si>
  <si>
    <t>Aneurin Bevan_B</t>
  </si>
  <si>
    <t>Aneurin Bevan_C</t>
  </si>
  <si>
    <t>Aneurin Bevan_D</t>
  </si>
  <si>
    <t>Aneurin Bevan_E</t>
  </si>
  <si>
    <t>Aneurin Bevan_F</t>
  </si>
  <si>
    <t>Aneurin Bevan_G</t>
  </si>
  <si>
    <t>Aneurin Bevan_H</t>
  </si>
  <si>
    <t>Aneurin Bevan_J</t>
  </si>
  <si>
    <t>Aneurin Bevan_K</t>
  </si>
  <si>
    <t>Aneurin Bevan_L</t>
  </si>
  <si>
    <t>Aneurin Bevan_M</t>
  </si>
  <si>
    <t>Aneurin Bevan_N</t>
  </si>
  <si>
    <t>Aneurin Bevan_O</t>
  </si>
  <si>
    <t>Aneurin Bevan_P</t>
  </si>
  <si>
    <t>Aneurin Bevan_R</t>
  </si>
  <si>
    <t>Betsi Cadwaladr_A</t>
  </si>
  <si>
    <t>Betsi Cadwaladr_B</t>
  </si>
  <si>
    <t>Betsi Cadwaladr_C</t>
  </si>
  <si>
    <t>Betsi Cadwaladr_D</t>
  </si>
  <si>
    <t>Betsi Cadwaladr_E</t>
  </si>
  <si>
    <t>Betsi Cadwaladr_F</t>
  </si>
  <si>
    <t>Betsi Cadwaladr_G</t>
  </si>
  <si>
    <t>Betsi Cadwaladr_H</t>
  </si>
  <si>
    <t>Betsi Cadwaladr_J</t>
  </si>
  <si>
    <t>Betsi Cadwaladr_K</t>
  </si>
  <si>
    <t>Betsi Cadwaladr_L</t>
  </si>
  <si>
    <t>Betsi Cadwaladr_M</t>
  </si>
  <si>
    <t>Betsi Cadwaladr_N</t>
  </si>
  <si>
    <t>Betsi Cadwaladr_O</t>
  </si>
  <si>
    <t>Betsi Cadwaladr_P</t>
  </si>
  <si>
    <t>Betsi Cadwaladr_R</t>
  </si>
  <si>
    <t>Cardiff &amp; Vale_A</t>
  </si>
  <si>
    <t>Cardiff &amp; Vale_B</t>
  </si>
  <si>
    <t>Cardiff &amp; Vale_C</t>
  </si>
  <si>
    <t>Cardiff &amp; Vale_D</t>
  </si>
  <si>
    <t>Cardiff &amp; Vale_E</t>
  </si>
  <si>
    <t>Cardiff &amp; Vale_F</t>
  </si>
  <si>
    <t>Cardiff &amp; Vale_G</t>
  </si>
  <si>
    <t>Cardiff &amp; Vale_H</t>
  </si>
  <si>
    <t>Cardiff &amp; Vale_J</t>
  </si>
  <si>
    <t>Cardiff &amp; Vale_K</t>
  </si>
  <si>
    <t>Cardiff &amp; Vale_L</t>
  </si>
  <si>
    <t>Cardiff &amp; Vale_M</t>
  </si>
  <si>
    <t>Cardiff &amp; Vale_N</t>
  </si>
  <si>
    <t>Cardiff &amp; Vale_O</t>
  </si>
  <si>
    <t>Cardiff &amp; Vale_P</t>
  </si>
  <si>
    <t>Cardiff &amp; Vale_R</t>
  </si>
  <si>
    <t>Cwm Taf Morgannwg_A</t>
  </si>
  <si>
    <t>Cwm Taf Morgannwg_B</t>
  </si>
  <si>
    <t>Cwm Taf Morgannwg_C</t>
  </si>
  <si>
    <t>Cwm Taf Morgannwg_D</t>
  </si>
  <si>
    <t>Cwm Taf Morgannwg_E</t>
  </si>
  <si>
    <t>Cwm Taf Morgannwg_F</t>
  </si>
  <si>
    <t>Cwm Taf Morgannwg_G</t>
  </si>
  <si>
    <t>Cwm Taf Morgannwg_H</t>
  </si>
  <si>
    <t>Cwm Taf Morgannwg_J</t>
  </si>
  <si>
    <t>Cwm Taf Morgannwg_K</t>
  </si>
  <si>
    <t>Cwm Taf Morgannwg_L</t>
  </si>
  <si>
    <t>Cwm Taf Morgannwg_M</t>
  </si>
  <si>
    <t>Cwm Taf Morgannwg_N</t>
  </si>
  <si>
    <t>Cwm Taf Morgannwg_O</t>
  </si>
  <si>
    <t>Cwm Taf Morgannwg_P</t>
  </si>
  <si>
    <t>Cwm Taf Morgannwg_R</t>
  </si>
  <si>
    <t>Hywel Dda_A</t>
  </si>
  <si>
    <t>Hywel Dda_B</t>
  </si>
  <si>
    <t>Hywel Dda_C</t>
  </si>
  <si>
    <t>Hywel Dda_D</t>
  </si>
  <si>
    <t>Hywel Dda_E</t>
  </si>
  <si>
    <t>Hywel Dda_F</t>
  </si>
  <si>
    <t>Hywel Dda_G</t>
  </si>
  <si>
    <t>Hywel Dda_H</t>
  </si>
  <si>
    <t>Hywel Dda_J</t>
  </si>
  <si>
    <t>Hywel Dda_K</t>
  </si>
  <si>
    <t>Hywel Dda_L</t>
  </si>
  <si>
    <t>Hywel Dda_M</t>
  </si>
  <si>
    <t>Hywel Dda_N</t>
  </si>
  <si>
    <t>Hywel Dda_O</t>
  </si>
  <si>
    <t>Hywel Dda_P</t>
  </si>
  <si>
    <t>Hywel Dda_R</t>
  </si>
  <si>
    <t>Swansea Bay_A</t>
  </si>
  <si>
    <t>Swansea Bay_B</t>
  </si>
  <si>
    <t>Swansea Bay_C</t>
  </si>
  <si>
    <t>Swansea Bay_D</t>
  </si>
  <si>
    <t>Swansea Bay_E</t>
  </si>
  <si>
    <t>Swansea Bay_F</t>
  </si>
  <si>
    <t>Swansea Bay_G</t>
  </si>
  <si>
    <t>Swansea Bay_H</t>
  </si>
  <si>
    <t>Swansea Bay_J</t>
  </si>
  <si>
    <t>Swansea Bay_K</t>
  </si>
  <si>
    <t>Swansea Bay_L</t>
  </si>
  <si>
    <t>Swansea Bay_M</t>
  </si>
  <si>
    <t>Swansea Bay_N</t>
  </si>
  <si>
    <t>Swansea Bay_O</t>
  </si>
  <si>
    <t>Swansea Bay_P</t>
  </si>
  <si>
    <t>Swansea Bay_R</t>
  </si>
  <si>
    <t>Aneurin Bevan_a. All neural tube defects (Q00*, Q01*, Q05*)</t>
  </si>
  <si>
    <t>Aneurin Bevan_b. Anencephaly (Q00*)</t>
  </si>
  <si>
    <t>Aneurin Bevan_c. Encephalocele (Q01*)</t>
  </si>
  <si>
    <t>Aneurin Bevan_d. Spina bifida (Q05*)</t>
  </si>
  <si>
    <t>Aneurin Bevan_e. Hydrocephaly (Q03*)</t>
  </si>
  <si>
    <t>Aneurin Bevan_f. congenital_hearing_loss (H90.3-H90.9)</t>
  </si>
  <si>
    <t>Aneurin Bevan_g. Cataracts (Q12.0)</t>
  </si>
  <si>
    <t>Aneurin Bevan_h. Hypoplastic left heart syndrome (Q23.4)</t>
  </si>
  <si>
    <t>Aneurin Bevan_i. Transposition of great vessels (Q20.3)</t>
  </si>
  <si>
    <t>Aneurin Bevan_j. Ventricular septal defects (Q21.0)</t>
  </si>
  <si>
    <t>Aneurin Bevan_k. Congenital cystic adenomatoid malformation of lung (Q33.80)</t>
  </si>
  <si>
    <t>Aneurin Bevan_l. Cleft lip with / without cleft palate (Q36, Q37)</t>
  </si>
  <si>
    <t>Aneurin Bevan_m. Cleft palate (Q35 (except Q35.7))</t>
  </si>
  <si>
    <t>Aneurin Bevan_o. Bilateral renal agenesis (Q60.1)</t>
  </si>
  <si>
    <t>Aneurin Bevan_p. Multicystic kidney (Q61.40, Q61.41)</t>
  </si>
  <si>
    <t>Aneurin Bevan_q. Hypospadias (Q54 (except Q54.4))</t>
  </si>
  <si>
    <t xml:space="preserve">Aneurin Bevan_r. Hypothyroidism </t>
  </si>
  <si>
    <t xml:space="preserve">Aneurin Bevan_t. limb defects </t>
  </si>
  <si>
    <t xml:space="preserve">Aneurin Bevan_u. dislocation of hip </t>
  </si>
  <si>
    <t>Aneurin Bevan_v. Gastroschisis (Q79.3)</t>
  </si>
  <si>
    <t>Aneurin Bevan_w. diaphragmatic hernia</t>
  </si>
  <si>
    <t>Aneurin Bevan_x. Craniosynostosis</t>
  </si>
  <si>
    <t>Aneurin Bevan_y. trisomy 21 - Down syndrome</t>
  </si>
  <si>
    <t>Aneurin Bevan_z. trisomy 18 - Edwards syndrome</t>
  </si>
  <si>
    <t>Aneurin Bevan_za. 45X - Turner syndrome</t>
  </si>
  <si>
    <t>Aneurin Bevan_zb. T13 - Trisomy 13</t>
  </si>
  <si>
    <t>Betsi Cadwaladr_a. All neural tube defects (Q00*, Q01*, Q05*)</t>
  </si>
  <si>
    <t>Betsi Cadwaladr_b. Anencephaly (Q00*)</t>
  </si>
  <si>
    <t>Betsi Cadwaladr_c. Encephalocele (Q01*)</t>
  </si>
  <si>
    <t>Betsi Cadwaladr_d. Spina bifida (Q05*)</t>
  </si>
  <si>
    <t>Betsi Cadwaladr_e. Hydrocephaly (Q03*)</t>
  </si>
  <si>
    <t>Betsi Cadwaladr_f. congenital_hearing_loss (H90.3-H90.9)</t>
  </si>
  <si>
    <t>Betsi Cadwaladr_g. Cataracts (Q12.0)</t>
  </si>
  <si>
    <t>Betsi Cadwaladr_h. Hypoplastic left heart syndrome (Q23.4)</t>
  </si>
  <si>
    <t>Betsi Cadwaladr_i. Transposition of great vessels (Q20.3)</t>
  </si>
  <si>
    <t>Betsi Cadwaladr_j. Ventricular septal defects (Q21.0)</t>
  </si>
  <si>
    <t>Betsi Cadwaladr_k. Congenital cystic adenomatoid malformation of lung (Q33.80)</t>
  </si>
  <si>
    <t>Betsi Cadwaladr_l. Cleft lip with / without cleft palate (Q36, Q37)</t>
  </si>
  <si>
    <t>Betsi Cadwaladr_m. Cleft palate (Q35 (except Q35.7))</t>
  </si>
  <si>
    <t>Betsi Cadwaladr_o. Bilateral renal agenesis (Q60.1)</t>
  </si>
  <si>
    <t>Betsi Cadwaladr_p. Multicystic kidney (Q61.40, Q61.41)</t>
  </si>
  <si>
    <t>Betsi Cadwaladr_q. Hypospadias (Q54 (except Q54.4))</t>
  </si>
  <si>
    <t xml:space="preserve">Betsi Cadwaladr_r. Hypothyroidism </t>
  </si>
  <si>
    <t xml:space="preserve">Betsi Cadwaladr_t. limb defects </t>
  </si>
  <si>
    <t xml:space="preserve">Betsi Cadwaladr_u. dislocation of hip </t>
  </si>
  <si>
    <t>Betsi Cadwaladr_v. Gastroschisis (Q79.3)</t>
  </si>
  <si>
    <t>Betsi Cadwaladr_w. diaphragmatic hernia</t>
  </si>
  <si>
    <t>Betsi Cadwaladr_x. Craniosynostosis</t>
  </si>
  <si>
    <t>Betsi Cadwaladr_y. trisomy 21 - Down syndrome</t>
  </si>
  <si>
    <t>Betsi Cadwaladr_z. trisomy 18 - Edwards syndrome</t>
  </si>
  <si>
    <t>Betsi Cadwaladr_za. 45X - Turner syndrome</t>
  </si>
  <si>
    <t>Betsi Cadwaladr_zb. T13 - Trisomy 13</t>
  </si>
  <si>
    <t>Cardiff &amp; Vale_a. All neural tube defects (Q00*, Q01*, Q05*)</t>
  </si>
  <si>
    <t>Cardiff &amp; Vale_b. Anencephaly (Q00*)</t>
  </si>
  <si>
    <t>Cardiff &amp; Vale_c. Encephalocele (Q01*)</t>
  </si>
  <si>
    <t>Cardiff &amp; Vale_d. Spina bifida (Q05*)</t>
  </si>
  <si>
    <t>Cardiff &amp; Vale_e. Hydrocephaly (Q03*)</t>
  </si>
  <si>
    <t>Cardiff &amp; Vale_f. congenital_hearing_loss (H90.3-H90.9)</t>
  </si>
  <si>
    <t>Cardiff &amp; Vale_g. Cataracts (Q12.0)</t>
  </si>
  <si>
    <t>Cardiff &amp; Vale_h. Hypoplastic left heart syndrome (Q23.4)</t>
  </si>
  <si>
    <t>Cardiff &amp; Vale_i. Transposition of great vessels (Q20.3)</t>
  </si>
  <si>
    <t>Cardiff &amp; Vale_j. Ventricular septal defects (Q21.0)</t>
  </si>
  <si>
    <t>Cardiff &amp; Vale_k. Congenital cystic adenomatoid malformation of lung (Q33.80)</t>
  </si>
  <si>
    <t>Cardiff &amp; Vale_l. Cleft lip with / without cleft palate (Q36, Q37)</t>
  </si>
  <si>
    <t>Cardiff &amp; Vale_m. Cleft palate (Q35 (except Q35.7))</t>
  </si>
  <si>
    <t>Cardiff &amp; Vale_o. Bilateral renal agenesis (Q60.1)</t>
  </si>
  <si>
    <t>Cardiff &amp; Vale_p. Multicystic kidney (Q61.40, Q61.41)</t>
  </si>
  <si>
    <t>Cardiff &amp; Vale_q. Hypospadias (Q54 (except Q54.4))</t>
  </si>
  <si>
    <t xml:space="preserve">Cardiff &amp; Vale_r. Hypothyroidism </t>
  </si>
  <si>
    <t xml:space="preserve">Cardiff &amp; Vale_t. limb defects </t>
  </si>
  <si>
    <t xml:space="preserve">Cardiff &amp; Vale_u. dislocation of hip </t>
  </si>
  <si>
    <t>Cardiff &amp; Vale_v. Gastroschisis (Q79.3)</t>
  </si>
  <si>
    <t>Cardiff &amp; Vale_w. diaphragmatic hernia</t>
  </si>
  <si>
    <t>Cardiff &amp; Vale_x. Craniosynostosis</t>
  </si>
  <si>
    <t>Cardiff &amp; Vale_y. trisomy 21 - Down syndrome</t>
  </si>
  <si>
    <t>Cardiff &amp; Vale_z. trisomy 18 - Edwards syndrome</t>
  </si>
  <si>
    <t>Cardiff &amp; Vale_za. 45X - Turner syndrome</t>
  </si>
  <si>
    <t>Cardiff &amp; Vale_zb. T13 - Trisomy 13</t>
  </si>
  <si>
    <t>Cwm Taf Morgannwg_a. All neural tube defects (Q00*, Q01*, Q05*)</t>
  </si>
  <si>
    <t>Cwm Taf Morgannwg_b. Anencephaly (Q00*)</t>
  </si>
  <si>
    <t>Cwm Taf Morgannwg_c. Encephalocele (Q01*)</t>
  </si>
  <si>
    <t>Cwm Taf Morgannwg_d. Spina bifida (Q05*)</t>
  </si>
  <si>
    <t>Cwm Taf Morgannwg_e. Hydrocephaly (Q03*)</t>
  </si>
  <si>
    <t>Cwm Taf Morgannwg_f. congenital_hearing_loss (H90.3-H90.9)</t>
  </si>
  <si>
    <t>Cwm Taf Morgannwg_g. Cataracts (Q12.0)</t>
  </si>
  <si>
    <t>Cwm Taf Morgannwg_h. Hypoplastic left heart syndrome (Q23.4)</t>
  </si>
  <si>
    <t>Cwm Taf Morgannwg_i. Transposition of great vessels (Q20.3)</t>
  </si>
  <si>
    <t>Cwm Taf Morgannwg_j. Ventricular septal defects (Q21.0)</t>
  </si>
  <si>
    <t>Cwm Taf Morgannwg_k. Congenital cystic adenomatoid malformation of lung (Q33.80)</t>
  </si>
  <si>
    <t>Cwm Taf Morgannwg_l. Cleft lip with / without cleft palate (Q36, Q37)</t>
  </si>
  <si>
    <t>Cwm Taf Morgannwg_m. Cleft palate (Q35 (except Q35.7))</t>
  </si>
  <si>
    <t>Cwm Taf Morgannwg_o. Bilateral renal agenesis (Q60.1)</t>
  </si>
  <si>
    <t>Cwm Taf Morgannwg_p. Multicystic kidney (Q61.40, Q61.41)</t>
  </si>
  <si>
    <t>Cwm Taf Morgannwg_q. Hypospadias (Q54 (except Q54.4))</t>
  </si>
  <si>
    <t xml:space="preserve">Cwm Taf Morgannwg_r. Hypothyroidism </t>
  </si>
  <si>
    <t xml:space="preserve">Cwm Taf Morgannwg_t. limb defects </t>
  </si>
  <si>
    <t xml:space="preserve">Cwm Taf Morgannwg_u. dislocation of hip </t>
  </si>
  <si>
    <t>Cwm Taf Morgannwg_v. Gastroschisis (Q79.3)</t>
  </si>
  <si>
    <t>Cwm Taf Morgannwg_w. diaphragmatic hernia</t>
  </si>
  <si>
    <t>Cwm Taf Morgannwg_x. Craniosynostosis</t>
  </si>
  <si>
    <t>Cwm Taf Morgannwg_y. trisomy 21 - Down syndrome</t>
  </si>
  <si>
    <t>Cwm Taf Morgannwg_z. trisomy 18 - Edwards syndrome</t>
  </si>
  <si>
    <t>Cwm Taf Morgannwg_za. 45X - Turner syndrome</t>
  </si>
  <si>
    <t>Cwm Taf Morgannwg_zb. T13 - Trisomy 13</t>
  </si>
  <si>
    <t>Hywel Dda_a. All neural tube defects (Q00*, Q01*, Q05*)</t>
  </si>
  <si>
    <t>Hywel Dda_b. Anencephaly (Q00*)</t>
  </si>
  <si>
    <t>Hywel Dda_c. Encephalocele (Q01*)</t>
  </si>
  <si>
    <t>Hywel Dda_d. Spina bifida (Q05*)</t>
  </si>
  <si>
    <t>Hywel Dda_e. Hydrocephaly (Q03*)</t>
  </si>
  <si>
    <t>Hywel Dda_f. congenital_hearing_loss (H90.3-H90.9)</t>
  </si>
  <si>
    <t>Hywel Dda_g. Cataracts (Q12.0)</t>
  </si>
  <si>
    <t>Hywel Dda_h. Hypoplastic left heart syndrome (Q23.4)</t>
  </si>
  <si>
    <t>Hywel Dda_i. Transposition of great vessels (Q20.3)</t>
  </si>
  <si>
    <t>Hywel Dda_j. Ventricular septal defects (Q21.0)</t>
  </si>
  <si>
    <t>Hywel Dda_k. Congenital cystic adenomatoid malformation of lung (Q33.80)</t>
  </si>
  <si>
    <t>Hywel Dda_l. Cleft lip with / without cleft palate (Q36, Q37)</t>
  </si>
  <si>
    <t>Hywel Dda_m. Cleft palate (Q35 (except Q35.7))</t>
  </si>
  <si>
    <t>Hywel Dda_o. Bilateral renal agenesis (Q60.1)</t>
  </si>
  <si>
    <t>Hywel Dda_p. Multicystic kidney (Q61.40, Q61.41)</t>
  </si>
  <si>
    <t>Hywel Dda_q. Hypospadias (Q54 (except Q54.4))</t>
  </si>
  <si>
    <t xml:space="preserve">Hywel Dda_r. Hypothyroidism </t>
  </si>
  <si>
    <t xml:space="preserve">Hywel Dda_t. limb defects </t>
  </si>
  <si>
    <t xml:space="preserve">Hywel Dda_u. dislocation of hip </t>
  </si>
  <si>
    <t>Hywel Dda_v. Gastroschisis (Q79.3)</t>
  </si>
  <si>
    <t>Hywel Dda_w. diaphragmatic hernia</t>
  </si>
  <si>
    <t>Hywel Dda_x. Craniosynostosis</t>
  </si>
  <si>
    <t>Hywel Dda_y. trisomy 21 - Down syndrome</t>
  </si>
  <si>
    <t>Hywel Dda_z. trisomy 18 - Edwards syndrome</t>
  </si>
  <si>
    <t>Hywel Dda_za. 45X - Turner syndrome</t>
  </si>
  <si>
    <t>Hywel Dda_zb. T13 - Trisomy 13</t>
  </si>
  <si>
    <t>Swansea Bay_a. All neural tube defects (Q00*, Q01*, Q05*)</t>
  </si>
  <si>
    <t>Swansea Bay_b. Anencephaly (Q00*)</t>
  </si>
  <si>
    <t>Swansea Bay_c. Encephalocele (Q01*)</t>
  </si>
  <si>
    <t>Swansea Bay_d. Spina bifida (Q05*)</t>
  </si>
  <si>
    <t>Swansea Bay_e. Hydrocephaly (Q03*)</t>
  </si>
  <si>
    <t>Swansea Bay_f. congenital_hearing_loss (H90.3-H90.9)</t>
  </si>
  <si>
    <t>Swansea Bay_g. Cataracts (Q12.0)</t>
  </si>
  <si>
    <t>Swansea Bay_h. Hypoplastic left heart syndrome (Q23.4)</t>
  </si>
  <si>
    <t>Swansea Bay_i. Transposition of great vessels (Q20.3)</t>
  </si>
  <si>
    <t>Swansea Bay_j. Ventricular septal defects (Q21.0)</t>
  </si>
  <si>
    <t>Swansea Bay_k. Congenital cystic adenomatoid malformation of lung (Q33.80)</t>
  </si>
  <si>
    <t>Swansea Bay_l. Cleft lip with / without cleft palate (Q36, Q37)</t>
  </si>
  <si>
    <t>Swansea Bay_m. Cleft palate (Q35 (except Q35.7))</t>
  </si>
  <si>
    <t>Swansea Bay_o. Bilateral renal agenesis (Q60.1)</t>
  </si>
  <si>
    <t>Swansea Bay_p. Multicystic kidney (Q61.40, Q61.41)</t>
  </si>
  <si>
    <t>Swansea Bay_q. Hypospadias (Q54 (except Q54.4))</t>
  </si>
  <si>
    <t xml:space="preserve">Swansea Bay_r. Hypothyroidism </t>
  </si>
  <si>
    <t xml:space="preserve">Swansea Bay_t. limb defects </t>
  </si>
  <si>
    <t xml:space="preserve">Swansea Bay_u. dislocation of hip </t>
  </si>
  <si>
    <t>Swansea Bay_v. Gastroschisis (Q79.3)</t>
  </si>
  <si>
    <t>Swansea Bay_w. diaphragmatic hernia</t>
  </si>
  <si>
    <t>Swansea Bay_x. Craniosynostosis</t>
  </si>
  <si>
    <t>Swansea Bay_y. trisomy 21 - Down syndrome</t>
  </si>
  <si>
    <t>Swansea Bay_z. trisomy 18 - Edwards syndrome</t>
  </si>
  <si>
    <t>Swansea Bay_za. 45X - Turner syndrome</t>
  </si>
  <si>
    <t>Ffynonellau data a nodiadau</t>
  </si>
  <si>
    <r>
      <t xml:space="preserve">Rhifiadur (achosion): </t>
    </r>
    <r>
      <rPr>
        <sz val="11"/>
        <rFont val="Arial"/>
        <family val="2"/>
      </rPr>
      <t>Cofrestr Anomaleddau Cynhenid a Gwasanaeth Gwybodaeth (CARIS)</t>
    </r>
  </si>
  <si>
    <r>
      <t>l</t>
    </r>
    <r>
      <rPr>
        <sz val="11"/>
        <rFont val="Arial"/>
        <family val="2"/>
      </rPr>
      <t xml:space="preserve"> Mae CARIS yn casglu data ar unrhyw faban neu ffetws a enir ag anomaledd cynhenid ac a ddiagnosir yn ystod blwyddyn gyntaf ei fywyd, os oedd y fam yn arfer preswylio yng Nghymru ar ddiwedd ei beichiogrwydd.</t>
    </r>
  </si>
  <si>
    <r>
      <t>l</t>
    </r>
    <r>
      <rPr>
        <sz val="11"/>
        <rFont val="Arial"/>
        <family val="2"/>
      </rPr>
      <t xml:space="preserve"> Mae'r tablau a ddarperir yma'n rhoi crynodeb o anomaleddau cynhenid yng Nghymru 1998-2021</t>
    </r>
  </si>
  <si>
    <r>
      <t>l</t>
    </r>
    <r>
      <rPr>
        <sz val="11"/>
        <rFont val="Arial"/>
        <family val="2"/>
      </rPr>
      <t xml:space="preserve"> I atal y posibilrwydd o ddatgelu hunaniaeth unigolion mae'r rheolau celu canlynol wedi cael eu defnyddio:</t>
    </r>
  </si>
  <si>
    <t xml:space="preserve">       ~ Celwyd celloedd sy'n cynnwys llai na thri achos (*). Mae'r holl gyfraneddau a chyfraddau mynychter sy'n seiliedig ar niferoedd o'r fath wedi cael eu celu hefyd.</t>
  </si>
  <si>
    <t xml:space="preserve">        ~ Defnyddiwyd celu eilaidd hefyd yn ôl yr angen i osgoi'r posibilrwydd o ddatgelu trwy wahaniaethu/tynnu ymaith</t>
  </si>
  <si>
    <r>
      <t>l</t>
    </r>
    <r>
      <rPr>
        <sz val="11"/>
        <rFont val="Arial"/>
        <family val="2"/>
      </rPr>
      <t xml:space="preserve"> </t>
    </r>
    <r>
      <rPr>
        <u/>
        <sz val="11"/>
        <rFont val="Arial"/>
        <family val="2"/>
      </rPr>
      <t>Mae nifer yr achosion yn 2021 yn is na mewn blynyddoedd eraill.</t>
    </r>
    <r>
      <rPr>
        <sz val="11"/>
        <rFont val="Arial"/>
        <family val="2"/>
      </rPr>
      <t xml:space="preserve"> Mae data’n dal i gael eu casglu ar gyfer beichiogiadau a ddaeth i ben yn 2021, felly mae’n debyg y bydd y niferoedd yn cynyddu dros y misoedd sy’n dod. O ganlyniad, fe fydd y ffigur ar gyfer 2021 a ddangosir yn fersiwn y flwyddyn nesaf o’r tablau hyn yn fwy manwl gywir.</t>
    </r>
  </si>
  <si>
    <t>A - Newrolegol</t>
  </si>
  <si>
    <t>Holl namau'r tiwb newrol (NTDs)</t>
  </si>
  <si>
    <t>Anenseffali</t>
  </si>
  <si>
    <t>Enseffalosele</t>
  </si>
  <si>
    <t>Hydroseffalws</t>
  </si>
  <si>
    <t>B - Llygad/Clust</t>
  </si>
  <si>
    <t>Colled clyw cynhenid</t>
  </si>
  <si>
    <t>Pilennau</t>
  </si>
  <si>
    <t>C -Cylchredol</t>
  </si>
  <si>
    <t>Syndrom calon chwith hypoplastig</t>
  </si>
  <si>
    <t>Trawsleoliad</t>
  </si>
  <si>
    <t>Nam parwydol fentriglol (VSD)</t>
  </si>
  <si>
    <t>D - Resbiradol</t>
  </si>
  <si>
    <t>Camffurfiad systig adenomatoid cynhenid yr ysgyfaint(CCAML)</t>
  </si>
  <si>
    <t>E - Treuliadol</t>
  </si>
  <si>
    <t>Gwefus hollt gyda / heb daflod</t>
  </si>
  <si>
    <t>Taflod hollt</t>
  </si>
  <si>
    <t>F - Troethol</t>
  </si>
  <si>
    <t>Agenesis arennol dwyochrog</t>
  </si>
  <si>
    <t>Arennau aml-systig</t>
  </si>
  <si>
    <t>G - Cenhedlol</t>
  </si>
  <si>
    <t>H - Endocrinol, metabolig</t>
  </si>
  <si>
    <t>Hypothyroidedd</t>
  </si>
  <si>
    <t>J - Gwaed, imiwnaidd, lymffatig</t>
  </si>
  <si>
    <t>K - Croen</t>
  </si>
  <si>
    <t>L - Aelodau'r corff</t>
  </si>
  <si>
    <t>Namau cwtogiad yr aelodau</t>
  </si>
  <si>
    <t>Datgymaliad cynhenid y glun</t>
  </si>
  <si>
    <t>M - Cyhyrol-ysgerbydol</t>
  </si>
  <si>
    <t>Gastrosgisis</t>
  </si>
  <si>
    <t>Torgest lengigol</t>
  </si>
  <si>
    <t>N - Neoplastig</t>
  </si>
  <si>
    <t>O - Anhwylderau cromosomaidd a rhai genetig eraill</t>
  </si>
  <si>
    <t>Trisomedd 21- Syndrom Down</t>
  </si>
  <si>
    <t>Trisomedd 18 - (Syndrom Edwards)</t>
  </si>
  <si>
    <t>Trisomedd 13 -  (Syndrom Patau)</t>
  </si>
  <si>
    <t>P - Anomaleddau cysylltiedig â beichiogrwydd</t>
  </si>
  <si>
    <t>R - Anomaleddau cysylltiedig â heintiau</t>
  </si>
  <si>
    <t>NIFER YR ACHOSION FESUL BLWYDDYN DIWEDD BEICHIOGRWYDD</t>
  </si>
  <si>
    <t>Nifer yr achosion fesul blwyddyn: trigolion Cymru gyfan</t>
  </si>
  <si>
    <t>POB ACHOS</t>
  </si>
  <si>
    <t>Camffurfiad systig adenomatoid cynhenid yr ysgyfaint (CCAML)</t>
  </si>
  <si>
    <r>
      <t>H - Endocrinol, metabolig</t>
    </r>
    <r>
      <rPr>
        <sz val="10"/>
        <rFont val="Verdana"/>
        <family val="2"/>
      </rPr>
      <t>†</t>
    </r>
  </si>
  <si>
    <t>Trisomedd 13 - (Syndrom Patau)</t>
  </si>
  <si>
    <t>45X (Syndrom Turner)</t>
  </si>
  <si>
    <t>© 2022 Ymddiriedolaeth GIG Iechyd Cyhoeddus Cymru.</t>
  </si>
  <si>
    <t>Gellir atgynhyrchu deunydd yn y ddogfen hon o dan delerau’r Drwydded Llywodraeth Agored (OGL)</t>
  </si>
  <si>
    <t xml:space="preserve">http://www.nationalarchives.gov.uk/doc/open-government-licence-cymraeg/version/3/ </t>
  </si>
  <si>
    <t>ar yr amod y caiff hynny ei wneud yn gywir ac na chaiff ei ddefnyddio mewn cyd-destun camarweiniol.</t>
  </si>
  <si>
    <t>Dylid cydnabod Ymddiriedolaeth GIG Iechyd Cyhoeddus Cymru.</t>
  </si>
  <si>
    <t>* Celwyd y celloedd hyn i ddiogelu hunaniaeth unigolion di-enw</t>
  </si>
  <si>
    <t>†  Gellir gweld mynychter ffibrosis systig a chamgymeriadau cynhenid eraill metaboledd ar dabl y clefydau prin:</t>
  </si>
  <si>
    <t>http://www.ggacc.wales.nhs.uk/clefydau-prin</t>
  </si>
  <si>
    <t>Cyfraddau i bob 10,000 o enedigaethau fesul blwyddyn: trigolion Cymru gyfan</t>
  </si>
  <si>
    <t>CYFRADD GROS I BOB 10,000 O ENEDIGAETHAU YN ÔL BLWYDDYN DIWEDD Y BEICHIOGRWYDD</t>
  </si>
  <si>
    <t>Cyfanswm achosion 1998-2021</t>
  </si>
  <si>
    <t>Nifer yr achosion a anwyd yn fyw 1998-2021</t>
  </si>
  <si>
    <t>Tablau data: 1998-2021</t>
  </si>
  <si>
    <t>% achosion a anwyd yn fyw 1998-2021</t>
  </si>
  <si>
    <r>
      <t xml:space="preserve">H - Endocrinol, metabolig </t>
    </r>
    <r>
      <rPr>
        <sz val="10"/>
        <rFont val="Verdana"/>
        <family val="2"/>
      </rPr>
      <t>†</t>
    </r>
  </si>
  <si>
    <t>NIFER YR ACHOSION FESUL ARDAL BRESWYL</t>
  </si>
  <si>
    <t>Bae Abertawe</t>
  </si>
  <si>
    <t>Caerdydd a'r Fro</t>
  </si>
  <si>
    <t>CYFANSWM ACHOSION</t>
  </si>
  <si>
    <t>CYFRADD I BOB 10,000 O ENEDIGAETHAU</t>
  </si>
  <si>
    <t>Tueddau fesul ardal breswyl</t>
  </si>
  <si>
    <t>Cliciwch yn y blwch isod      a gwasgwch y blaen saeth i ddewis ardal</t>
  </si>
  <si>
    <t>Cyfraddau i bob 10,000 o enedigaethau fesul ardal breswyl bwrdd iechyd: 1998-2021</t>
  </si>
  <si>
    <t>NIFER YR ACHOSION FESUL ARDAL BREWSYL</t>
  </si>
  <si>
    <t>Niferoedd achosion fesul ardal breswyl awdurdod lleol: 1998-2021</t>
  </si>
  <si>
    <t>BAE ABERTAWE</t>
  </si>
  <si>
    <t>CAERDYDD A'R FRO</t>
  </si>
  <si>
    <t>Ynys Môn</t>
  </si>
  <si>
    <t>Sir Ddinbych</t>
  </si>
  <si>
    <t>Sir y Fflint</t>
  </si>
  <si>
    <t>Wrecsam</t>
  </si>
  <si>
    <t>Sir Benfro</t>
  </si>
  <si>
    <t>Sir Gaerfyrddin</t>
  </si>
  <si>
    <t>Abertawe</t>
  </si>
  <si>
    <t>Castell Nedd Port Talbot</t>
  </si>
  <si>
    <t>Bro Morgannwg</t>
  </si>
  <si>
    <t>Caerdydd</t>
  </si>
  <si>
    <t>Penybont ar Ogwr</t>
  </si>
  <si>
    <t>Merthyr Tudful</t>
  </si>
  <si>
    <t>Caerffili</t>
  </si>
  <si>
    <t>Sir Fynwy</t>
  </si>
  <si>
    <t>Casnewydd</t>
  </si>
  <si>
    <r>
      <t>H - Endocrinol, metabolig</t>
    </r>
    <r>
      <rPr>
        <sz val="10"/>
        <rFont val="Verdana"/>
        <family val="2"/>
      </rPr>
      <t xml:space="preserve"> †</t>
    </r>
  </si>
  <si>
    <t>Cyfraddau i bob 10,000 o enedigaethau fesul ardal breswyl awdurdod lleol: 1998-2021</t>
  </si>
  <si>
    <t>Cymru</t>
  </si>
  <si>
    <t xml:space="preserve">   Ynys Môn</t>
  </si>
  <si>
    <t xml:space="preserve">   Sir Ddinbych</t>
  </si>
  <si>
    <t xml:space="preserve">   Sir y Fflint</t>
  </si>
  <si>
    <t xml:space="preserve">   Wrecsam</t>
  </si>
  <si>
    <t xml:space="preserve">   Sir Benfro</t>
  </si>
  <si>
    <t xml:space="preserve">   Sir Gaerfyrddin</t>
  </si>
  <si>
    <t xml:space="preserve">   Abertawe</t>
  </si>
  <si>
    <t xml:space="preserve">   Castell Nedd Port Talbot</t>
  </si>
  <si>
    <t xml:space="preserve">Caerdydd a'r Fro  </t>
  </si>
  <si>
    <t xml:space="preserve">   Bro Morgannwg</t>
  </si>
  <si>
    <t xml:space="preserve">   Caerdydd</t>
  </si>
  <si>
    <t xml:space="preserve">   Penybont ar Ogwr</t>
  </si>
  <si>
    <t xml:space="preserve">   Merthyr Tudful</t>
  </si>
  <si>
    <t xml:space="preserve">   Caerffili</t>
  </si>
  <si>
    <t xml:space="preserve">   Sir Fynwy</t>
  </si>
  <si>
    <t xml:space="preserve">   Casnewydd</t>
  </si>
  <si>
    <t>Cyflwr</t>
  </si>
  <si>
    <t>Côd/ Codau ICD</t>
  </si>
  <si>
    <t>Codau ICD10 a ddefnyddir</t>
  </si>
  <si>
    <t>Niferoedd achosion fesul ardal breswyl bwrdd iechyd: 1998-2021</t>
  </si>
  <si>
    <r>
      <t xml:space="preserve">Enwadur (cyfanswm genedigaethau): </t>
    </r>
    <r>
      <rPr>
        <sz val="11"/>
        <rFont val="Arial"/>
        <family val="2"/>
      </rPr>
      <t>Echdyniad Genedigaethau Rhanbarthol Blynyddol, Swyddfa Ystadegau Cenedlaethol (1998-2020) ac Cronfa Ddata Genedlaethol ar Iechyd Plant Cymunedol (NCCHD), DHCW am 2021</t>
    </r>
  </si>
  <si>
    <t>Sylwch y gall gwahaniaethau bach rhwng data cyhoeddedig Iechyd Cyhoeddus Cymru a’r Swyddfa Ystadegau Gwladol ddigwydd oherwydd prosesu copïau dyblyg ar yr adeg y cynhyrchwyd y tablau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</si>
</sst>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55" x14ac:knownFonts="1">
    <font>
      <sz val="11"/>
      <color theme="1"/>
      <name val="Calibri"/>
      <family val="2"/>
      <scheme val="minor"/>
    </font>
    <font>
      <sz val="10"/>
      <color theme="1"/>
      <name val="Verdana"/>
      <family val="2"/>
    </font>
    <font>
      <b/>
      <sz val="11"/>
      <color theme="1"/>
      <name val="Calibri"/>
      <family val="2"/>
      <scheme val="minor"/>
    </font>
    <font>
      <sz val="10"/>
      <name val="Arial"/>
      <family val="2"/>
    </font>
    <font>
      <u/>
      <sz val="10"/>
      <color indexed="12"/>
      <name val="Arial"/>
      <family val="2"/>
    </font>
    <font>
      <b/>
      <sz val="11"/>
      <color indexed="18"/>
      <name val="Century"/>
      <family val="1"/>
    </font>
    <font>
      <b/>
      <sz val="14"/>
      <name val="Arial"/>
      <family val="2"/>
    </font>
    <font>
      <i/>
      <sz val="10"/>
      <name val="Arial"/>
      <family val="2"/>
    </font>
    <font>
      <b/>
      <sz val="10"/>
      <color rgb="FF004B8D"/>
      <name val="Arial"/>
      <family val="2"/>
    </font>
    <font>
      <sz val="10"/>
      <color rgb="FF004B8D"/>
      <name val="Arial"/>
      <family val="2"/>
    </font>
    <font>
      <b/>
      <sz val="10"/>
      <color indexed="8"/>
      <name val="Arial"/>
      <family val="2"/>
    </font>
    <font>
      <b/>
      <sz val="10"/>
      <name val="Arial"/>
      <family val="2"/>
    </font>
    <font>
      <b/>
      <sz val="10"/>
      <color indexed="10"/>
      <name val="Arial"/>
      <family val="2"/>
    </font>
    <font>
      <b/>
      <vertAlign val="superscript"/>
      <sz val="10"/>
      <name val="Verdana"/>
      <family val="2"/>
    </font>
    <font>
      <u/>
      <sz val="8"/>
      <color indexed="12"/>
      <name val="Arial"/>
      <family val="2"/>
    </font>
    <font>
      <sz val="10"/>
      <color rgb="FF333333"/>
      <name val="Lucida Sans Unicode"/>
      <family val="2"/>
    </font>
    <font>
      <sz val="10"/>
      <name val="Arial"/>
      <family val="2"/>
    </font>
    <font>
      <sz val="11"/>
      <color theme="1"/>
      <name val="Arial"/>
      <family val="2"/>
    </font>
    <font>
      <b/>
      <sz val="9"/>
      <color theme="1"/>
      <name val="Verdana"/>
      <family val="2"/>
    </font>
    <font>
      <b/>
      <sz val="9"/>
      <color theme="0"/>
      <name val="Verdana"/>
      <family val="2"/>
    </font>
    <font>
      <sz val="10"/>
      <color rgb="FFFF0000"/>
      <name val="Arial"/>
      <family val="2"/>
    </font>
    <font>
      <b/>
      <sz val="10"/>
      <color rgb="FFFF0000"/>
      <name val="Arial"/>
      <family val="2"/>
    </font>
    <font>
      <sz val="7"/>
      <color theme="0" tint="-0.499984740745262"/>
      <name val="Arial"/>
      <family val="2"/>
    </font>
    <font>
      <sz val="9"/>
      <color theme="1"/>
      <name val="Verdana"/>
      <family val="2"/>
    </font>
    <font>
      <b/>
      <sz val="10"/>
      <color theme="1"/>
      <name val="Verdana"/>
      <family val="2"/>
    </font>
    <font>
      <sz val="9"/>
      <color indexed="81"/>
      <name val="Tahoma"/>
      <family val="2"/>
    </font>
    <font>
      <b/>
      <sz val="9"/>
      <color indexed="81"/>
      <name val="Tahoma"/>
      <family val="2"/>
    </font>
    <font>
      <sz val="9"/>
      <color rgb="FF3C3C3C"/>
      <name val="Arial"/>
      <family val="2"/>
    </font>
    <font>
      <sz val="10"/>
      <color rgb="FF34801E"/>
      <name val="Lucida Sans Unicode"/>
      <family val="2"/>
    </font>
    <font>
      <b/>
      <sz val="10"/>
      <color theme="3"/>
      <name val="Century Gothic"/>
      <family val="2"/>
    </font>
    <font>
      <sz val="10"/>
      <color theme="3"/>
      <name val="Arial"/>
      <family val="2"/>
    </font>
    <font>
      <b/>
      <sz val="11"/>
      <name val="Arial"/>
      <family val="2"/>
    </font>
    <font>
      <sz val="11"/>
      <name val="Arial"/>
      <family val="2"/>
    </font>
    <font>
      <b/>
      <sz val="10"/>
      <color indexed="62"/>
      <name val="Arial"/>
      <family val="2"/>
    </font>
    <font>
      <sz val="7"/>
      <name val="Wingdings"/>
      <charset val="2"/>
    </font>
    <font>
      <u/>
      <sz val="11"/>
      <name val="Arial"/>
      <family val="2"/>
    </font>
    <font>
      <b/>
      <sz val="10"/>
      <color indexed="9"/>
      <name val="Arial"/>
      <family val="2"/>
    </font>
    <font>
      <b/>
      <sz val="10"/>
      <color rgb="FF993404"/>
      <name val="Arial"/>
      <family val="2"/>
    </font>
    <font>
      <sz val="10"/>
      <color theme="1" tint="0.499984740745262"/>
      <name val="Arial"/>
      <family val="2"/>
    </font>
    <font>
      <b/>
      <sz val="14"/>
      <color rgb="FF7030A0"/>
      <name val="Arial"/>
      <family val="2"/>
    </font>
    <font>
      <sz val="8"/>
      <color rgb="FF7030A0"/>
      <name val="Arial"/>
      <family val="2"/>
    </font>
    <font>
      <b/>
      <sz val="10"/>
      <color rgb="FF7030A0"/>
      <name val="Arial"/>
      <family val="2"/>
    </font>
    <font>
      <sz val="10"/>
      <color rgb="FF7030A0"/>
      <name val="Arial"/>
      <family val="2"/>
    </font>
    <font>
      <b/>
      <sz val="12"/>
      <color rgb="FF7030A0"/>
      <name val="Arial"/>
      <family val="2"/>
    </font>
    <font>
      <sz val="10"/>
      <color theme="2" tint="-0.499984740745262"/>
      <name val="Arial"/>
      <family val="2"/>
    </font>
    <font>
      <sz val="11"/>
      <color theme="0" tint="-0.499984740745262"/>
      <name val="Calibri"/>
      <family val="2"/>
      <scheme val="minor"/>
    </font>
    <font>
      <sz val="10"/>
      <color theme="0" tint="-0.499984740745262"/>
      <name val="Arial"/>
      <family val="2"/>
    </font>
    <font>
      <sz val="10"/>
      <color theme="0" tint="-0.499984740745262"/>
      <name val="Verdana"/>
      <family val="2"/>
    </font>
    <font>
      <b/>
      <sz val="11"/>
      <color rgb="FFFF0000"/>
      <name val="Calibri"/>
      <family val="2"/>
      <scheme val="minor"/>
    </font>
    <font>
      <b/>
      <sz val="11"/>
      <name val="Calibri"/>
      <family val="2"/>
      <scheme val="minor"/>
    </font>
    <font>
      <sz val="11"/>
      <color theme="0" tint="-0.14999847407452621"/>
      <name val="Calibri"/>
      <family val="2"/>
      <scheme val="minor"/>
    </font>
    <font>
      <sz val="10"/>
      <name val="Verdana"/>
      <family val="2"/>
    </font>
    <font>
      <b/>
      <sz val="9"/>
      <color rgb="FF7030A0"/>
      <name val="Arial"/>
      <family val="2"/>
    </font>
    <font>
      <b/>
      <sz val="8"/>
      <color rgb="FF7030A0"/>
      <name val="Arial"/>
      <family val="2"/>
    </font>
    <font>
      <b/>
      <sz val="10"/>
      <color theme="0"/>
      <name val="Arial"/>
      <family val="2"/>
    </font>
  </fonts>
  <fills count="12">
    <fill>
      <patternFill patternType="none"/>
    </fill>
    <fill>
      <patternFill patternType="gray125"/>
    </fill>
    <fill>
      <patternFill patternType="solid">
        <fgColor rgb="FFE7F4FF"/>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indexed="9"/>
        <bgColor indexed="22"/>
      </patternFill>
    </fill>
    <fill>
      <patternFill patternType="solid">
        <fgColor rgb="FF7030A0"/>
        <bgColor indexed="64"/>
      </patternFill>
    </fill>
    <fill>
      <patternFill patternType="solid">
        <fgColor rgb="FFF5EBFF"/>
        <bgColor indexed="64"/>
      </patternFill>
    </fill>
  </fills>
  <borders count="11">
    <border>
      <left/>
      <right/>
      <top/>
      <bottom/>
      <diagonal/>
    </border>
    <border>
      <left/>
      <right/>
      <top/>
      <bottom style="thin">
        <color indexed="64"/>
      </bottom>
      <diagonal/>
    </border>
    <border>
      <left/>
      <right/>
      <top/>
      <bottom style="thin">
        <color indexed="9"/>
      </bottom>
      <diagonal/>
    </border>
    <border>
      <left/>
      <right/>
      <top style="thin">
        <color indexed="9"/>
      </top>
      <bottom/>
      <diagonal/>
    </border>
    <border>
      <left/>
      <right/>
      <top style="thin">
        <color rgb="FF7030A0"/>
      </top>
      <bottom/>
      <diagonal/>
    </border>
    <border>
      <left/>
      <right/>
      <top/>
      <bottom style="thin">
        <color rgb="FF7030A0"/>
      </bottom>
      <diagonal/>
    </border>
    <border>
      <left/>
      <right/>
      <top style="thin">
        <color rgb="FF7030A0"/>
      </top>
      <bottom style="thin">
        <color rgb="FF7030A0"/>
      </bottom>
      <diagonal/>
    </border>
    <border>
      <left/>
      <right/>
      <top style="thin">
        <color rgb="FF7030A0"/>
      </top>
      <bottom style="thin">
        <color indexed="64"/>
      </bottom>
      <diagonal/>
    </border>
    <border>
      <left/>
      <right/>
      <top/>
      <bottom style="thin">
        <color rgb="FF004B8D"/>
      </bottom>
      <diagonal/>
    </border>
    <border>
      <left/>
      <right/>
      <top style="thin">
        <color rgb="FF7030A0"/>
      </top>
      <bottom style="thin">
        <color rgb="FF004B8D"/>
      </bottom>
      <diagonal/>
    </border>
    <border>
      <left/>
      <right/>
      <top/>
      <bottom style="thin">
        <color rgb="FF993404"/>
      </bottom>
      <diagonal/>
    </border>
  </borders>
  <cellStyleXfs count="8">
    <xf numFmtId="0" fontId="0" fillId="0" borderId="0"/>
    <xf numFmtId="0" fontId="3" fillId="0" borderId="0"/>
    <xf numFmtId="0" fontId="4" fillId="0" borderId="0" applyNumberFormat="0" applyFill="0" applyBorder="0" applyAlignment="0" applyProtection="0">
      <alignment vertical="top"/>
      <protection locked="0"/>
    </xf>
    <xf numFmtId="0" fontId="16" fillId="0" borderId="0"/>
    <xf numFmtId="0" fontId="23" fillId="0" borderId="0"/>
    <xf numFmtId="0" fontId="3" fillId="0" borderId="0"/>
    <xf numFmtId="0" fontId="4" fillId="0" borderId="0" applyNumberFormat="0" applyFill="0" applyBorder="0" applyAlignment="0" applyProtection="0">
      <alignment vertical="top"/>
      <protection locked="0"/>
    </xf>
    <xf numFmtId="0" fontId="3" fillId="0" borderId="0"/>
  </cellStyleXfs>
  <cellXfs count="290">
    <xf numFmtId="0" fontId="0" fillId="0" borderId="0" xfId="0"/>
    <xf numFmtId="0" fontId="3" fillId="0" borderId="0" xfId="1" applyFont="1"/>
    <xf numFmtId="0" fontId="3" fillId="0" borderId="0" xfId="1" applyFont="1" applyBorder="1"/>
    <xf numFmtId="0" fontId="4" fillId="0" borderId="0" xfId="2" applyAlignment="1" applyProtection="1"/>
    <xf numFmtId="0" fontId="5" fillId="0" borderId="0" xfId="1" applyFont="1" applyAlignment="1">
      <alignment horizontal="center"/>
    </xf>
    <xf numFmtId="0" fontId="4" fillId="0" borderId="0" xfId="2" applyFont="1" applyAlignment="1" applyProtection="1"/>
    <xf numFmtId="0" fontId="9" fillId="0" borderId="0" xfId="1" applyFont="1"/>
    <xf numFmtId="0" fontId="3" fillId="0" borderId="0" xfId="1" applyFont="1" applyFill="1" applyBorder="1" applyAlignment="1">
      <alignment horizontal="center"/>
    </xf>
    <xf numFmtId="0" fontId="10" fillId="0" borderId="0" xfId="1" applyNumberFormat="1" applyFont="1" applyFill="1" applyBorder="1" applyAlignment="1">
      <alignment horizontal="center" wrapText="1"/>
    </xf>
    <xf numFmtId="0" fontId="11" fillId="0" borderId="0" xfId="1" applyFont="1" applyFill="1" applyBorder="1" applyAlignment="1">
      <alignment horizontal="center" wrapText="1"/>
    </xf>
    <xf numFmtId="0" fontId="11" fillId="2" borderId="0" xfId="1" applyFont="1" applyFill="1" applyBorder="1" applyAlignment="1">
      <alignment horizontal="left"/>
    </xf>
    <xf numFmtId="3" fontId="12" fillId="0" borderId="0" xfId="1" applyNumberFormat="1" applyFont="1"/>
    <xf numFmtId="0" fontId="11" fillId="0" borderId="0" xfId="1" applyFont="1" applyFill="1" applyBorder="1" applyAlignment="1">
      <alignment horizontal="left"/>
    </xf>
    <xf numFmtId="3" fontId="11" fillId="0" borderId="0" xfId="1" applyNumberFormat="1" applyFont="1" applyFill="1" applyBorder="1" applyAlignment="1">
      <alignment horizontal="center"/>
    </xf>
    <xf numFmtId="0" fontId="3" fillId="0" borderId="0" xfId="1" applyFont="1" applyFill="1"/>
    <xf numFmtId="0" fontId="3" fillId="0" borderId="0" xfId="1" applyNumberFormat="1" applyFont="1" applyFill="1" applyBorder="1" applyAlignment="1"/>
    <xf numFmtId="164" fontId="3" fillId="0" borderId="0" xfId="1" applyNumberFormat="1" applyFont="1" applyFill="1" applyBorder="1" applyAlignment="1">
      <alignment horizontal="center"/>
    </xf>
    <xf numFmtId="0" fontId="3" fillId="0" borderId="0" xfId="1" quotePrefix="1" applyNumberFormat="1" applyFont="1" applyFill="1" applyBorder="1"/>
    <xf numFmtId="3" fontId="3" fillId="0" borderId="0" xfId="1" quotePrefix="1" applyNumberFormat="1" applyFont="1" applyFill="1" applyBorder="1" applyAlignment="1">
      <alignment horizontal="center"/>
    </xf>
    <xf numFmtId="0" fontId="3" fillId="0" borderId="0" xfId="1" applyNumberFormat="1" applyFont="1" applyFill="1" applyBorder="1"/>
    <xf numFmtId="0" fontId="3" fillId="0" borderId="0" xfId="1" applyFont="1" applyFill="1" applyBorder="1"/>
    <xf numFmtId="3" fontId="3" fillId="0" borderId="0" xfId="1" applyNumberFormat="1" applyFont="1"/>
    <xf numFmtId="164" fontId="11" fillId="0" borderId="0" xfId="1" applyNumberFormat="1" applyFont="1" applyFill="1" applyBorder="1" applyAlignment="1">
      <alignment horizontal="center"/>
    </xf>
    <xf numFmtId="0" fontId="3" fillId="0" borderId="0" xfId="1" quotePrefix="1" applyNumberFormat="1" applyFont="1" applyFill="1" applyBorder="1" applyAlignment="1"/>
    <xf numFmtId="0" fontId="3" fillId="3" borderId="0" xfId="1" quotePrefix="1" applyNumberFormat="1" applyFont="1" applyFill="1" applyBorder="1"/>
    <xf numFmtId="3" fontId="3" fillId="0" borderId="0" xfId="1" applyNumberFormat="1" applyFont="1" applyFill="1" applyBorder="1" applyAlignment="1">
      <alignment horizontal="center"/>
    </xf>
    <xf numFmtId="3" fontId="3" fillId="0" borderId="0" xfId="1" applyNumberFormat="1" applyFont="1" applyBorder="1" applyAlignment="1">
      <alignment horizontal="center"/>
    </xf>
    <xf numFmtId="3" fontId="3" fillId="3" borderId="0" xfId="1" quotePrefix="1" applyNumberFormat="1" applyFont="1" applyFill="1" applyBorder="1" applyAlignment="1">
      <alignment horizontal="center"/>
    </xf>
    <xf numFmtId="0" fontId="15" fillId="0" borderId="0" xfId="1" applyFont="1"/>
    <xf numFmtId="0" fontId="3" fillId="0" borderId="0" xfId="3" applyFont="1"/>
    <xf numFmtId="0" fontId="3" fillId="0" borderId="0" xfId="3" applyFont="1" applyBorder="1"/>
    <xf numFmtId="0" fontId="5" fillId="0" borderId="0" xfId="3" applyFont="1" applyAlignment="1">
      <alignment horizontal="center"/>
    </xf>
    <xf numFmtId="0" fontId="3" fillId="0" borderId="0" xfId="3" applyFont="1" applyFill="1"/>
    <xf numFmtId="0" fontId="9" fillId="0" borderId="0" xfId="3" applyFont="1"/>
    <xf numFmtId="0" fontId="3" fillId="0" borderId="0" xfId="3" applyFont="1" applyFill="1" applyBorder="1" applyAlignment="1">
      <alignment horizontal="center"/>
    </xf>
    <xf numFmtId="0" fontId="10" fillId="0" borderId="0" xfId="3" applyNumberFormat="1" applyFont="1" applyFill="1" applyBorder="1" applyAlignment="1">
      <alignment horizontal="center" wrapText="1"/>
    </xf>
    <xf numFmtId="0" fontId="11" fillId="0" borderId="0" xfId="3" applyFont="1" applyFill="1" applyBorder="1" applyAlignment="1">
      <alignment horizontal="center" wrapText="1"/>
    </xf>
    <xf numFmtId="3" fontId="12" fillId="0" borderId="0" xfId="3" applyNumberFormat="1" applyFont="1"/>
    <xf numFmtId="0" fontId="11" fillId="0" borderId="0" xfId="3" applyFont="1" applyFill="1" applyBorder="1" applyAlignment="1">
      <alignment horizontal="left"/>
    </xf>
    <xf numFmtId="3" fontId="11" fillId="0" borderId="0" xfId="3" applyNumberFormat="1" applyFont="1" applyFill="1" applyBorder="1" applyAlignment="1">
      <alignment horizontal="center"/>
    </xf>
    <xf numFmtId="3" fontId="3" fillId="0" borderId="0" xfId="3" quotePrefix="1" applyNumberFormat="1" applyFont="1" applyFill="1" applyBorder="1" applyAlignment="1">
      <alignment horizontal="center"/>
    </xf>
    <xf numFmtId="0" fontId="3" fillId="0" borderId="0" xfId="3" quotePrefix="1" applyNumberFormat="1" applyFont="1" applyFill="1" applyBorder="1"/>
    <xf numFmtId="0" fontId="3" fillId="0" borderId="0" xfId="3" applyFont="1" applyFill="1" applyBorder="1"/>
    <xf numFmtId="3" fontId="3" fillId="0" borderId="0" xfId="3" applyNumberFormat="1" applyFont="1" applyFill="1" applyBorder="1" applyAlignment="1">
      <alignment horizontal="center"/>
    </xf>
    <xf numFmtId="3" fontId="3" fillId="0" borderId="0" xfId="3" applyNumberFormat="1" applyFont="1" applyBorder="1" applyAlignment="1">
      <alignment horizontal="center"/>
    </xf>
    <xf numFmtId="0" fontId="3" fillId="3" borderId="0" xfId="3" quotePrefix="1" applyNumberFormat="1" applyFont="1" applyFill="1" applyBorder="1"/>
    <xf numFmtId="3" fontId="3" fillId="3" borderId="0" xfId="3" quotePrefix="1" applyNumberFormat="1" applyFont="1" applyFill="1" applyBorder="1" applyAlignment="1">
      <alignment horizontal="center"/>
    </xf>
    <xf numFmtId="0" fontId="4" fillId="0" borderId="0" xfId="2" applyFill="1" applyAlignment="1" applyProtection="1"/>
    <xf numFmtId="0" fontId="5" fillId="0" borderId="0" xfId="3" applyFont="1" applyFill="1" applyAlignment="1">
      <alignment horizontal="center"/>
    </xf>
    <xf numFmtId="0" fontId="4" fillId="0" borderId="0" xfId="2" applyFont="1" applyFill="1" applyAlignment="1" applyProtection="1"/>
    <xf numFmtId="0" fontId="9" fillId="0" borderId="0" xfId="3" applyFont="1" applyFill="1"/>
    <xf numFmtId="3" fontId="10" fillId="4" borderId="0" xfId="3" applyNumberFormat="1" applyFont="1" applyFill="1" applyBorder="1" applyAlignment="1">
      <alignment horizontal="center"/>
    </xf>
    <xf numFmtId="0" fontId="16" fillId="0" borderId="0" xfId="3"/>
    <xf numFmtId="3" fontId="3" fillId="0" borderId="0" xfId="3" applyNumberFormat="1" applyFont="1"/>
    <xf numFmtId="0" fontId="5" fillId="0" borderId="0" xfId="1" applyFont="1" applyFill="1" applyAlignment="1">
      <alignment horizontal="center"/>
    </xf>
    <xf numFmtId="0" fontId="9" fillId="0" borderId="0" xfId="1" applyFont="1" applyFill="1"/>
    <xf numFmtId="0" fontId="3" fillId="0" borderId="0" xfId="1"/>
    <xf numFmtId="0" fontId="3" fillId="0" borderId="0" xfId="1" applyFill="1" applyBorder="1"/>
    <xf numFmtId="0" fontId="3" fillId="0" borderId="0" xfId="1" applyFill="1"/>
    <xf numFmtId="0" fontId="20" fillId="0" borderId="0" xfId="1" applyFont="1"/>
    <xf numFmtId="0" fontId="20" fillId="5" borderId="0" xfId="1" applyFont="1" applyFill="1" applyAlignment="1">
      <alignment vertical="center"/>
    </xf>
    <xf numFmtId="0" fontId="3" fillId="5" borderId="0" xfId="1" applyFill="1" applyAlignment="1">
      <alignment vertical="center"/>
    </xf>
    <xf numFmtId="0" fontId="3" fillId="0" borderId="0" xfId="1" applyAlignment="1">
      <alignment vertical="center"/>
    </xf>
    <xf numFmtId="0" fontId="11" fillId="6" borderId="0" xfId="1" applyFont="1" applyFill="1" applyAlignment="1">
      <alignment horizontal="center" vertical="center"/>
    </xf>
    <xf numFmtId="0" fontId="3" fillId="7" borderId="0" xfId="1" applyFill="1" applyAlignment="1">
      <alignment vertical="center"/>
    </xf>
    <xf numFmtId="0" fontId="3" fillId="7" borderId="0" xfId="1" applyFont="1" applyFill="1" applyAlignment="1">
      <alignment vertical="center"/>
    </xf>
    <xf numFmtId="0" fontId="3" fillId="0" borderId="0" xfId="1" applyAlignment="1">
      <alignment horizontal="center"/>
    </xf>
    <xf numFmtId="0" fontId="11" fillId="0" borderId="0" xfId="1" applyFont="1" applyAlignment="1">
      <alignment vertical="center"/>
    </xf>
    <xf numFmtId="0" fontId="3" fillId="0" borderId="0" xfId="1" applyAlignment="1">
      <alignment horizontal="center" vertical="center"/>
    </xf>
    <xf numFmtId="0" fontId="22" fillId="8" borderId="0" xfId="1" applyFont="1" applyFill="1"/>
    <xf numFmtId="166" fontId="3" fillId="0" borderId="0" xfId="1" applyNumberFormat="1" applyAlignment="1">
      <alignment horizontal="center"/>
    </xf>
    <xf numFmtId="0" fontId="22" fillId="8" borderId="0" xfId="4" applyFont="1" applyFill="1"/>
    <xf numFmtId="0" fontId="3" fillId="0" borderId="0" xfId="1" applyAlignment="1">
      <alignment horizontal="left" indent="12"/>
    </xf>
    <xf numFmtId="0" fontId="3" fillId="0" borderId="0" xfId="1" applyAlignment="1">
      <alignment horizontal="left"/>
    </xf>
    <xf numFmtId="0" fontId="3" fillId="0" borderId="0" xfId="1" quotePrefix="1" applyFont="1" applyAlignment="1">
      <alignment horizontal="left"/>
    </xf>
    <xf numFmtId="0" fontId="24" fillId="0" borderId="0" xfId="0" applyFont="1"/>
    <xf numFmtId="0" fontId="1" fillId="0" borderId="0" xfId="0" applyFont="1"/>
    <xf numFmtId="164" fontId="3" fillId="0" borderId="0" xfId="3" quotePrefix="1" applyNumberFormat="1" applyFont="1" applyFill="1" applyBorder="1" applyAlignment="1">
      <alignment horizontal="center"/>
    </xf>
    <xf numFmtId="0" fontId="27" fillId="0" borderId="0" xfId="1" applyFont="1"/>
    <xf numFmtId="0" fontId="28" fillId="0" borderId="0" xfId="1" applyFont="1"/>
    <xf numFmtId="0" fontId="29" fillId="0" borderId="0" xfId="1" applyFont="1"/>
    <xf numFmtId="0" fontId="30" fillId="0" borderId="0" xfId="1" applyFont="1"/>
    <xf numFmtId="0" fontId="30" fillId="0" borderId="0" xfId="1" applyFont="1" applyBorder="1"/>
    <xf numFmtId="0" fontId="30" fillId="9" borderId="0" xfId="1" applyFont="1" applyFill="1" applyBorder="1" applyAlignment="1">
      <alignment wrapText="1"/>
    </xf>
    <xf numFmtId="0" fontId="3" fillId="0" borderId="0" xfId="1" applyFont="1" applyProtection="1">
      <protection hidden="1"/>
    </xf>
    <xf numFmtId="0" fontId="3" fillId="0" borderId="0" xfId="1" applyFont="1" applyBorder="1" applyProtection="1">
      <protection hidden="1"/>
    </xf>
    <xf numFmtId="0" fontId="4" fillId="0" borderId="0" xfId="2" applyAlignment="1" applyProtection="1">
      <protection hidden="1"/>
    </xf>
    <xf numFmtId="0" fontId="5" fillId="0" borderId="0" xfId="1" applyFont="1" applyAlignment="1" applyProtection="1">
      <alignment horizontal="center"/>
      <protection hidden="1"/>
    </xf>
    <xf numFmtId="0" fontId="4" fillId="0" borderId="0" xfId="2" applyFont="1" applyAlignment="1" applyProtection="1">
      <protection hidden="1"/>
    </xf>
    <xf numFmtId="0" fontId="3" fillId="0" borderId="0" xfId="1" applyFont="1" applyFill="1" applyProtection="1">
      <protection hidden="1"/>
    </xf>
    <xf numFmtId="0" fontId="3" fillId="0" borderId="0" xfId="1" applyFont="1" applyFill="1" applyBorder="1" applyProtection="1">
      <protection hidden="1"/>
    </xf>
    <xf numFmtId="0" fontId="33" fillId="0" borderId="2" xfId="1" applyFont="1" applyFill="1" applyBorder="1" applyAlignment="1" applyProtection="1">
      <alignment horizontal="left"/>
      <protection hidden="1"/>
    </xf>
    <xf numFmtId="0" fontId="31" fillId="0" borderId="0" xfId="1" applyFont="1" applyFill="1" applyBorder="1" applyAlignment="1" applyProtection="1">
      <alignment horizontal="left"/>
      <protection hidden="1"/>
    </xf>
    <xf numFmtId="0" fontId="33" fillId="0" borderId="0" xfId="1" applyFont="1" applyFill="1" applyBorder="1" applyAlignment="1" applyProtection="1">
      <alignment horizontal="left"/>
      <protection hidden="1"/>
    </xf>
    <xf numFmtId="0" fontId="31" fillId="0" borderId="3" xfId="1" applyFont="1" applyFill="1" applyBorder="1" applyAlignment="1" applyProtection="1">
      <alignment horizontal="left"/>
      <protection hidden="1"/>
    </xf>
    <xf numFmtId="0" fontId="33" fillId="0" borderId="3" xfId="1" applyFont="1" applyFill="1" applyBorder="1" applyAlignment="1" applyProtection="1">
      <alignment horizontal="left"/>
      <protection hidden="1"/>
    </xf>
    <xf numFmtId="0" fontId="12" fillId="0" borderId="0" xfId="1" applyFont="1" applyProtection="1">
      <protection hidden="1"/>
    </xf>
    <xf numFmtId="0" fontId="3" fillId="0" borderId="0" xfId="1" applyNumberFormat="1" applyFont="1" applyProtection="1">
      <protection hidden="1"/>
    </xf>
    <xf numFmtId="0" fontId="32" fillId="0" borderId="0" xfId="1" applyFont="1" applyBorder="1" applyProtection="1">
      <protection hidden="1"/>
    </xf>
    <xf numFmtId="0" fontId="32" fillId="0" borderId="0" xfId="1" applyFont="1" applyFill="1" applyBorder="1" applyProtection="1">
      <protection hidden="1"/>
    </xf>
    <xf numFmtId="0" fontId="3" fillId="0" borderId="0" xfId="1" applyFont="1" applyFill="1" applyBorder="1" applyAlignment="1" applyProtection="1">
      <alignment horizontal="center"/>
      <protection hidden="1"/>
    </xf>
    <xf numFmtId="0" fontId="3" fillId="0" borderId="0" xfId="1" applyNumberFormat="1" applyFont="1" applyFill="1" applyBorder="1" applyAlignment="1" applyProtection="1">
      <protection hidden="1"/>
    </xf>
    <xf numFmtId="0" fontId="3" fillId="0" borderId="0" xfId="1" quotePrefix="1" applyNumberFormat="1" applyFont="1" applyFill="1" applyBorder="1" applyProtection="1">
      <protection hidden="1"/>
    </xf>
    <xf numFmtId="0" fontId="3" fillId="0" borderId="0" xfId="1" applyNumberFormat="1" applyFont="1" applyFill="1" applyBorder="1" applyProtection="1">
      <protection hidden="1"/>
    </xf>
    <xf numFmtId="0" fontId="3" fillId="0" borderId="0" xfId="1" quotePrefix="1" applyNumberFormat="1" applyFont="1" applyFill="1" applyBorder="1" applyAlignment="1" applyProtection="1">
      <protection hidden="1"/>
    </xf>
    <xf numFmtId="0" fontId="37" fillId="0" borderId="0" xfId="2" applyFont="1" applyFill="1" applyBorder="1" applyAlignment="1" applyProtection="1">
      <alignment horizontal="left"/>
    </xf>
    <xf numFmtId="0" fontId="8" fillId="0" borderId="0" xfId="2" applyFont="1" applyFill="1" applyBorder="1" applyAlignment="1" applyProtection="1">
      <alignment horizontal="left"/>
    </xf>
    <xf numFmtId="0" fontId="6" fillId="0" borderId="0" xfId="1" applyFont="1" applyFill="1" applyAlignment="1">
      <alignment horizontal="left" indent="1"/>
    </xf>
    <xf numFmtId="0" fontId="38" fillId="9" borderId="0" xfId="1" applyFont="1" applyFill="1" applyBorder="1" applyAlignment="1"/>
    <xf numFmtId="0" fontId="38" fillId="0" borderId="0" xfId="1" applyFont="1"/>
    <xf numFmtId="0" fontId="38" fillId="0" borderId="0" xfId="1" applyFont="1" applyBorder="1"/>
    <xf numFmtId="0" fontId="0" fillId="0" borderId="0" xfId="0" applyFill="1"/>
    <xf numFmtId="0" fontId="3" fillId="0" borderId="0" xfId="1" applyAlignment="1">
      <alignment horizontal="right"/>
    </xf>
    <xf numFmtId="0" fontId="1" fillId="0" borderId="0" xfId="0" applyFont="1" applyFill="1"/>
    <xf numFmtId="0" fontId="11" fillId="11" borderId="0" xfId="1" applyFont="1" applyFill="1" applyBorder="1" applyAlignment="1" applyProtection="1">
      <alignment horizontal="left"/>
      <protection hidden="1"/>
    </xf>
    <xf numFmtId="0" fontId="39" fillId="0" borderId="0" xfId="1" applyFont="1" applyProtection="1">
      <protection hidden="1"/>
    </xf>
    <xf numFmtId="3" fontId="11" fillId="11" borderId="0" xfId="1" applyNumberFormat="1" applyFont="1" applyFill="1" applyBorder="1" applyAlignment="1">
      <alignment horizontal="center"/>
    </xf>
    <xf numFmtId="0" fontId="41" fillId="0" borderId="0" xfId="1" applyFont="1" applyFill="1" applyBorder="1" applyAlignment="1">
      <alignment horizontal="center" wrapText="1"/>
    </xf>
    <xf numFmtId="3" fontId="41" fillId="11" borderId="0" xfId="1" applyNumberFormat="1" applyFont="1" applyFill="1" applyBorder="1" applyAlignment="1">
      <alignment horizontal="center"/>
    </xf>
    <xf numFmtId="3" fontId="41" fillId="0" borderId="0" xfId="1" applyNumberFormat="1" applyFont="1" applyFill="1" applyBorder="1" applyAlignment="1">
      <alignment horizontal="center"/>
    </xf>
    <xf numFmtId="3" fontId="42" fillId="0" borderId="0" xfId="1" quotePrefix="1" applyNumberFormat="1" applyFont="1" applyFill="1" applyBorder="1" applyAlignment="1">
      <alignment horizontal="center"/>
    </xf>
    <xf numFmtId="3" fontId="42" fillId="0" borderId="0" xfId="1" applyNumberFormat="1" applyFont="1" applyFill="1" applyBorder="1" applyAlignment="1">
      <alignment horizontal="center"/>
    </xf>
    <xf numFmtId="3" fontId="42" fillId="0" borderId="0" xfId="1" applyNumberFormat="1" applyFont="1" applyBorder="1" applyAlignment="1">
      <alignment horizontal="center"/>
    </xf>
    <xf numFmtId="3" fontId="42" fillId="3" borderId="0" xfId="1" quotePrefix="1" applyNumberFormat="1" applyFont="1" applyFill="1" applyBorder="1" applyAlignment="1">
      <alignment horizontal="center"/>
    </xf>
    <xf numFmtId="0" fontId="37" fillId="0" borderId="4" xfId="2" applyFont="1" applyFill="1" applyBorder="1" applyAlignment="1" applyProtection="1">
      <alignment horizontal="left"/>
    </xf>
    <xf numFmtId="0" fontId="41" fillId="0" borderId="0" xfId="1" applyFont="1" applyFill="1" applyBorder="1" applyAlignment="1">
      <alignment vertical="center"/>
    </xf>
    <xf numFmtId="0" fontId="3" fillId="0" borderId="5" xfId="1" applyFont="1" applyBorder="1"/>
    <xf numFmtId="0" fontId="7" fillId="0" borderId="5" xfId="1" applyFont="1" applyBorder="1" applyAlignment="1">
      <alignment horizontal="right"/>
    </xf>
    <xf numFmtId="0" fontId="41" fillId="0" borderId="6" xfId="1" applyFont="1" applyFill="1" applyBorder="1" applyAlignment="1">
      <alignment vertical="center"/>
    </xf>
    <xf numFmtId="0" fontId="37" fillId="0" borderId="5" xfId="1" applyFont="1" applyFill="1" applyBorder="1" applyAlignment="1"/>
    <xf numFmtId="0" fontId="41" fillId="0" borderId="5" xfId="1" applyNumberFormat="1" applyFont="1" applyFill="1" applyBorder="1" applyAlignment="1">
      <alignment horizontal="center" wrapText="1"/>
    </xf>
    <xf numFmtId="0" fontId="3" fillId="0" borderId="5" xfId="1" quotePrefix="1" applyNumberFormat="1" applyFont="1" applyFill="1" applyBorder="1"/>
    <xf numFmtId="0" fontId="3" fillId="0" borderId="5" xfId="1" quotePrefix="1" applyNumberFormat="1" applyFont="1" applyFill="1" applyBorder="1" applyAlignment="1">
      <alignment horizontal="center"/>
    </xf>
    <xf numFmtId="0" fontId="37" fillId="0" borderId="5" xfId="1" quotePrefix="1" applyNumberFormat="1" applyFont="1" applyFill="1" applyBorder="1" applyAlignment="1">
      <alignment horizontal="center"/>
    </xf>
    <xf numFmtId="164" fontId="11" fillId="11" borderId="0" xfId="1" applyNumberFormat="1" applyFont="1" applyFill="1" applyBorder="1" applyAlignment="1">
      <alignment horizontal="center"/>
    </xf>
    <xf numFmtId="164" fontId="41" fillId="11" borderId="0" xfId="1" applyNumberFormat="1" applyFont="1" applyFill="1" applyBorder="1" applyAlignment="1">
      <alignment horizontal="center"/>
    </xf>
    <xf numFmtId="165" fontId="41" fillId="11" borderId="0" xfId="1" applyNumberFormat="1" applyFont="1" applyFill="1" applyBorder="1" applyAlignment="1">
      <alignment horizontal="center"/>
    </xf>
    <xf numFmtId="165" fontId="41" fillId="0" borderId="0" xfId="1" applyNumberFormat="1" applyFont="1" applyFill="1" applyBorder="1" applyAlignment="1">
      <alignment horizontal="center"/>
    </xf>
    <xf numFmtId="165" fontId="42" fillId="0" borderId="0" xfId="1" applyNumberFormat="1" applyFont="1" applyFill="1" applyBorder="1" applyAlignment="1">
      <alignment horizontal="center"/>
    </xf>
    <xf numFmtId="0" fontId="37" fillId="0" borderId="5" xfId="1" applyNumberFormat="1" applyFont="1" applyFill="1" applyBorder="1" applyAlignment="1">
      <alignment horizontal="center" wrapText="1"/>
    </xf>
    <xf numFmtId="3" fontId="11" fillId="11" borderId="0" xfId="3" applyNumberFormat="1" applyFont="1" applyFill="1" applyBorder="1" applyAlignment="1">
      <alignment horizontal="center"/>
    </xf>
    <xf numFmtId="0" fontId="41" fillId="0" borderId="0" xfId="3" applyFont="1" applyFill="1" applyBorder="1" applyAlignment="1">
      <alignment horizontal="center" wrapText="1"/>
    </xf>
    <xf numFmtId="3" fontId="41" fillId="11" borderId="0" xfId="3" applyNumberFormat="1" applyFont="1" applyFill="1" applyBorder="1" applyAlignment="1">
      <alignment horizontal="center"/>
    </xf>
    <xf numFmtId="3" fontId="41" fillId="0" borderId="0" xfId="3" applyNumberFormat="1" applyFont="1" applyFill="1" applyBorder="1" applyAlignment="1">
      <alignment horizontal="center"/>
    </xf>
    <xf numFmtId="3" fontId="42" fillId="0" borderId="0" xfId="3" quotePrefix="1" applyNumberFormat="1" applyFont="1" applyFill="1" applyBorder="1" applyAlignment="1">
      <alignment horizontal="center"/>
    </xf>
    <xf numFmtId="3" fontId="42" fillId="0" borderId="0" xfId="3" applyNumberFormat="1" applyFont="1" applyFill="1" applyBorder="1" applyAlignment="1">
      <alignment horizontal="center"/>
    </xf>
    <xf numFmtId="3" fontId="42" fillId="0" borderId="0" xfId="3" applyNumberFormat="1" applyFont="1" applyBorder="1" applyAlignment="1">
      <alignment horizontal="center"/>
    </xf>
    <xf numFmtId="3" fontId="42" fillId="3" borderId="0" xfId="3" quotePrefix="1" applyNumberFormat="1" applyFont="1" applyFill="1" applyBorder="1" applyAlignment="1">
      <alignment horizontal="center"/>
    </xf>
    <xf numFmtId="0" fontId="3" fillId="0" borderId="5" xfId="3" applyFont="1" applyBorder="1"/>
    <xf numFmtId="0" fontId="3" fillId="0" borderId="5" xfId="3" quotePrefix="1" applyNumberFormat="1" applyFont="1" applyFill="1" applyBorder="1"/>
    <xf numFmtId="0" fontId="3" fillId="0" borderId="5" xfId="3" quotePrefix="1" applyNumberFormat="1" applyFont="1" applyFill="1" applyBorder="1" applyAlignment="1">
      <alignment horizontal="center"/>
    </xf>
    <xf numFmtId="0" fontId="41" fillId="0" borderId="5" xfId="3" quotePrefix="1" applyNumberFormat="1" applyFont="1" applyFill="1" applyBorder="1" applyAlignment="1">
      <alignment horizontal="center"/>
    </xf>
    <xf numFmtId="0" fontId="8" fillId="0" borderId="5" xfId="3" applyFont="1" applyFill="1" applyBorder="1" applyAlignment="1"/>
    <xf numFmtId="0" fontId="37" fillId="0" borderId="5" xfId="3" quotePrefix="1" applyNumberFormat="1" applyFont="1" applyFill="1" applyBorder="1" applyAlignment="1">
      <alignment horizontal="center"/>
    </xf>
    <xf numFmtId="164" fontId="11" fillId="11" borderId="0" xfId="3" applyNumberFormat="1" applyFont="1" applyFill="1" applyBorder="1" applyAlignment="1">
      <alignment horizontal="center"/>
    </xf>
    <xf numFmtId="0" fontId="41" fillId="0" borderId="0" xfId="3" applyFont="1" applyFill="1" applyBorder="1" applyAlignment="1">
      <alignment horizontal="left"/>
    </xf>
    <xf numFmtId="164" fontId="42" fillId="0" borderId="0" xfId="1" quotePrefix="1" applyNumberFormat="1" applyFont="1" applyFill="1" applyBorder="1" applyAlignment="1">
      <alignment horizontal="center"/>
    </xf>
    <xf numFmtId="0" fontId="42" fillId="0" borderId="0" xfId="3" quotePrefix="1" applyNumberFormat="1" applyFont="1" applyFill="1" applyBorder="1"/>
    <xf numFmtId="0" fontId="42" fillId="0" borderId="0" xfId="3" applyFont="1" applyFill="1" applyBorder="1"/>
    <xf numFmtId="164" fontId="42" fillId="0" borderId="0" xfId="3" quotePrefix="1" applyNumberFormat="1" applyFont="1" applyFill="1" applyBorder="1" applyAlignment="1">
      <alignment horizontal="center"/>
    </xf>
    <xf numFmtId="0" fontId="42" fillId="0" borderId="0" xfId="3" applyFont="1" applyBorder="1"/>
    <xf numFmtId="0" fontId="42" fillId="3" borderId="0" xfId="3" quotePrefix="1" applyNumberFormat="1" applyFont="1" applyFill="1" applyBorder="1"/>
    <xf numFmtId="0" fontId="42" fillId="0" borderId="0" xfId="3" applyFont="1"/>
    <xf numFmtId="3" fontId="11" fillId="11" borderId="0" xfId="3" quotePrefix="1" applyNumberFormat="1" applyFont="1" applyFill="1" applyBorder="1" applyAlignment="1">
      <alignment horizontal="center"/>
    </xf>
    <xf numFmtId="0" fontId="3" fillId="0" borderId="5" xfId="3" applyFont="1" applyFill="1" applyBorder="1"/>
    <xf numFmtId="0" fontId="11" fillId="0" borderId="5" xfId="3" quotePrefix="1" applyNumberFormat="1" applyFont="1" applyFill="1" applyBorder="1" applyAlignment="1">
      <alignment horizontal="center"/>
    </xf>
    <xf numFmtId="0" fontId="41" fillId="0" borderId="0" xfId="2" applyFont="1" applyFill="1" applyBorder="1" applyAlignment="1" applyProtection="1">
      <alignment horizontal="left"/>
    </xf>
    <xf numFmtId="0" fontId="42" fillId="0" borderId="5" xfId="3" applyFont="1" applyFill="1" applyBorder="1" applyAlignment="1">
      <alignment vertical="top"/>
    </xf>
    <xf numFmtId="0" fontId="11" fillId="0" borderId="5" xfId="1" quotePrefix="1" applyNumberFormat="1" applyFont="1" applyFill="1" applyBorder="1" applyAlignment="1">
      <alignment horizontal="center"/>
    </xf>
    <xf numFmtId="0" fontId="42" fillId="0" borderId="5" xfId="1" applyFont="1" applyFill="1" applyBorder="1" applyAlignment="1">
      <alignment vertical="top"/>
    </xf>
    <xf numFmtId="0" fontId="3" fillId="0" borderId="5" xfId="1" applyFont="1" applyFill="1" applyBorder="1"/>
    <xf numFmtId="0" fontId="3" fillId="11" borderId="0" xfId="1" applyFill="1" applyBorder="1"/>
    <xf numFmtId="0" fontId="18" fillId="11" borderId="0" xfId="1" applyFont="1" applyFill="1" applyBorder="1" applyAlignment="1">
      <alignment vertical="center"/>
    </xf>
    <xf numFmtId="0" fontId="3" fillId="11" borderId="0" xfId="1" applyFont="1" applyFill="1" applyBorder="1"/>
    <xf numFmtId="0" fontId="19" fillId="11" borderId="0" xfId="1" applyFont="1" applyFill="1" applyBorder="1" applyAlignment="1">
      <alignment horizontal="left" vertical="center"/>
    </xf>
    <xf numFmtId="0" fontId="41" fillId="0" borderId="5" xfId="1" applyNumberFormat="1" applyFont="1" applyFill="1" applyBorder="1" applyAlignment="1">
      <alignment horizontal="center" vertical="center" wrapText="1"/>
    </xf>
    <xf numFmtId="0" fontId="41" fillId="0" borderId="5" xfId="1" applyFont="1" applyFill="1" applyBorder="1" applyAlignment="1">
      <alignment vertical="center"/>
    </xf>
    <xf numFmtId="0" fontId="44" fillId="0" borderId="0" xfId="3" applyFont="1"/>
    <xf numFmtId="0" fontId="45" fillId="0" borderId="0" xfId="0" applyFont="1"/>
    <xf numFmtId="0" fontId="47" fillId="0" borderId="0" xfId="0" applyFont="1"/>
    <xf numFmtId="0" fontId="46" fillId="0" borderId="0" xfId="1" applyFont="1"/>
    <xf numFmtId="166" fontId="46" fillId="0" borderId="0" xfId="1" applyNumberFormat="1" applyFont="1" applyAlignment="1">
      <alignment horizontal="center"/>
    </xf>
    <xf numFmtId="166" fontId="46" fillId="0" borderId="0" xfId="1" applyNumberFormat="1" applyFont="1"/>
    <xf numFmtId="0" fontId="0" fillId="5" borderId="0" xfId="0" applyFill="1"/>
    <xf numFmtId="0" fontId="23" fillId="0" borderId="0" xfId="0" applyFont="1" applyFill="1"/>
    <xf numFmtId="0" fontId="45" fillId="0" borderId="0" xfId="0" applyFont="1" applyFill="1"/>
    <xf numFmtId="3" fontId="11" fillId="11" borderId="0" xfId="1" applyNumberFormat="1" applyFont="1" applyFill="1" applyBorder="1" applyAlignment="1" applyProtection="1">
      <alignment horizontal="center"/>
      <protection hidden="1"/>
    </xf>
    <xf numFmtId="0" fontId="48" fillId="5" borderId="0" xfId="0" applyFont="1" applyFill="1"/>
    <xf numFmtId="164" fontId="11" fillId="11" borderId="0" xfId="1" applyNumberFormat="1" applyFont="1" applyFill="1" applyBorder="1" applyAlignment="1" applyProtection="1">
      <alignment horizontal="center"/>
      <protection hidden="1"/>
    </xf>
    <xf numFmtId="0" fontId="41" fillId="0" borderId="5" xfId="1" applyNumberFormat="1" applyFont="1" applyFill="1" applyBorder="1" applyAlignment="1" applyProtection="1">
      <alignment horizontal="center" vertical="center" wrapText="1"/>
      <protection hidden="1"/>
    </xf>
    <xf numFmtId="0" fontId="41" fillId="5" borderId="5" xfId="1" applyNumberFormat="1" applyFont="1" applyFill="1" applyBorder="1" applyAlignment="1" applyProtection="1">
      <alignment horizontal="center" vertical="center" wrapText="1"/>
      <protection hidden="1"/>
    </xf>
    <xf numFmtId="3" fontId="11" fillId="5" borderId="0" xfId="1" applyNumberFormat="1" applyFont="1" applyFill="1" applyBorder="1" applyAlignment="1" applyProtection="1">
      <alignment horizontal="center"/>
      <protection hidden="1"/>
    </xf>
    <xf numFmtId="0" fontId="49" fillId="0" borderId="0" xfId="0" applyFont="1" applyFill="1"/>
    <xf numFmtId="0" fontId="2" fillId="0" borderId="0" xfId="0" applyFont="1" applyFill="1"/>
    <xf numFmtId="0" fontId="45" fillId="5" borderId="0" xfId="0" applyFont="1" applyFill="1"/>
    <xf numFmtId="0" fontId="50" fillId="0" borderId="0" xfId="0" applyFont="1"/>
    <xf numFmtId="0" fontId="31" fillId="0" borderId="2" xfId="0" applyFont="1" applyFill="1" applyBorder="1" applyAlignment="1" applyProtection="1">
      <alignment horizontal="left"/>
      <protection hidden="1"/>
    </xf>
    <xf numFmtId="0" fontId="34" fillId="0" borderId="0" xfId="0" quotePrefix="1" applyFont="1" applyFill="1" applyBorder="1" applyProtection="1">
      <protection hidden="1"/>
    </xf>
    <xf numFmtId="0" fontId="32" fillId="0" borderId="0" xfId="0" quotePrefix="1" applyFont="1" applyFill="1" applyBorder="1" applyProtection="1">
      <protection hidden="1"/>
    </xf>
    <xf numFmtId="0" fontId="11" fillId="11" borderId="0" xfId="0" applyFont="1" applyFill="1" applyBorder="1" applyAlignment="1" applyProtection="1">
      <alignment horizontal="left"/>
      <protection hidden="1"/>
    </xf>
    <xf numFmtId="0" fontId="3" fillId="0" borderId="0" xfId="0" applyNumberFormat="1" applyFont="1" applyFill="1" applyBorder="1" applyAlignment="1" applyProtection="1">
      <protection hidden="1"/>
    </xf>
    <xf numFmtId="0" fontId="11" fillId="11" borderId="0" xfId="0" applyFont="1" applyFill="1" applyBorder="1" applyAlignment="1" applyProtection="1">
      <alignment horizontal="left" vertical="top"/>
      <protection hidden="1"/>
    </xf>
    <xf numFmtId="0" fontId="3" fillId="0" borderId="0" xfId="0" applyNumberFormat="1" applyFont="1" applyFill="1" applyBorder="1" applyProtection="1">
      <protection hidden="1"/>
    </xf>
    <xf numFmtId="0" fontId="3" fillId="0" borderId="0" xfId="0" quotePrefix="1" applyNumberFormat="1" applyFont="1" applyFill="1" applyBorder="1" applyProtection="1">
      <protection hidden="1"/>
    </xf>
    <xf numFmtId="0" fontId="3" fillId="0" borderId="0" xfId="0" quotePrefix="1" applyNumberFormat="1" applyFont="1" applyFill="1" applyBorder="1" applyAlignment="1" applyProtection="1">
      <protection hidden="1"/>
    </xf>
    <xf numFmtId="0" fontId="9" fillId="0" borderId="4" xfId="1" applyFont="1" applyBorder="1"/>
    <xf numFmtId="0" fontId="41" fillId="0" borderId="6" xfId="1" applyNumberFormat="1" applyFont="1" applyFill="1" applyBorder="1" applyAlignment="1">
      <alignment horizontal="center" wrapText="1"/>
    </xf>
    <xf numFmtId="0" fontId="9" fillId="0" borderId="6" xfId="1" applyFont="1" applyBorder="1"/>
    <xf numFmtId="0" fontId="6" fillId="0" borderId="0" xfId="1" applyFont="1" applyProtection="1">
      <protection hidden="1"/>
    </xf>
    <xf numFmtId="3" fontId="11" fillId="11" borderId="0" xfId="1" applyNumberFormat="1" applyFont="1" applyFill="1" applyBorder="1" applyAlignment="1" applyProtection="1">
      <alignment horizontal="left"/>
      <protection hidden="1"/>
    </xf>
    <xf numFmtId="0" fontId="11" fillId="0" borderId="0" xfId="1" applyFont="1" applyFill="1" applyBorder="1" applyAlignment="1" applyProtection="1">
      <alignment horizontal="left"/>
      <protection hidden="1"/>
    </xf>
    <xf numFmtId="0" fontId="3" fillId="0" borderId="0" xfId="0" applyFont="1" applyFill="1" applyBorder="1" applyProtection="1">
      <protection hidden="1"/>
    </xf>
    <xf numFmtId="0" fontId="3" fillId="0" borderId="0" xfId="0" applyFont="1" applyBorder="1" applyProtection="1">
      <protection hidden="1"/>
    </xf>
    <xf numFmtId="0" fontId="3" fillId="3" borderId="0" xfId="0" quotePrefix="1" applyNumberFormat="1" applyFont="1" applyFill="1" applyBorder="1" applyProtection="1">
      <protection hidden="1"/>
    </xf>
    <xf numFmtId="0" fontId="46" fillId="0" borderId="0" xfId="0" applyFont="1" applyAlignment="1" applyProtection="1">
      <alignment horizontal="left" vertical="center"/>
    </xf>
    <xf numFmtId="0" fontId="4" fillId="0" borderId="0" xfId="2" applyFont="1" applyAlignment="1" applyProtection="1">
      <alignment horizontal="left" vertical="center"/>
    </xf>
    <xf numFmtId="0" fontId="40" fillId="0" borderId="0" xfId="0" applyFont="1" applyProtection="1">
      <protection hidden="1"/>
    </xf>
    <xf numFmtId="0" fontId="14" fillId="0" borderId="0" xfId="2" applyFont="1" applyAlignment="1" applyProtection="1"/>
    <xf numFmtId="0" fontId="41" fillId="0" borderId="7" xfId="1" applyFont="1" applyFill="1" applyBorder="1" applyAlignment="1">
      <alignment vertical="center"/>
    </xf>
    <xf numFmtId="0" fontId="53" fillId="0" borderId="6" xfId="1" applyFont="1" applyFill="1" applyBorder="1" applyAlignment="1" applyProtection="1">
      <alignment vertical="center"/>
      <protection hidden="1"/>
    </xf>
    <xf numFmtId="164" fontId="11" fillId="11" borderId="0" xfId="1" applyNumberFormat="1" applyFont="1" applyFill="1" applyBorder="1" applyAlignment="1" applyProtection="1">
      <alignment horizontal="left"/>
      <protection hidden="1"/>
    </xf>
    <xf numFmtId="0" fontId="11" fillId="0" borderId="0" xfId="0" applyFont="1" applyFill="1" applyBorder="1" applyAlignment="1" applyProtection="1">
      <alignment horizontal="left"/>
      <protection hidden="1"/>
    </xf>
    <xf numFmtId="0" fontId="3" fillId="0" borderId="0" xfId="0" applyNumberFormat="1" applyFont="1" applyFill="1" applyBorder="1" applyAlignment="1"/>
    <xf numFmtId="0" fontId="3" fillId="0" borderId="0" xfId="0" quotePrefix="1" applyNumberFormat="1" applyFont="1" applyFill="1" applyBorder="1"/>
    <xf numFmtId="0" fontId="3" fillId="0" borderId="0" xfId="0" applyNumberFormat="1" applyFont="1" applyFill="1" applyBorder="1"/>
    <xf numFmtId="0" fontId="3" fillId="0" borderId="0" xfId="0" applyFont="1" applyFill="1" applyBorder="1"/>
    <xf numFmtId="0" fontId="3" fillId="0" borderId="0" xfId="0" quotePrefix="1" applyNumberFormat="1" applyFont="1" applyFill="1" applyBorder="1" applyAlignment="1"/>
    <xf numFmtId="0" fontId="3" fillId="0" borderId="0" xfId="0" applyFont="1" applyBorder="1"/>
    <xf numFmtId="0" fontId="3" fillId="3" borderId="0" xfId="0" quotePrefix="1" applyNumberFormat="1" applyFont="1" applyFill="1" applyBorder="1"/>
    <xf numFmtId="0" fontId="40" fillId="0" borderId="0" xfId="0" applyFont="1"/>
    <xf numFmtId="0" fontId="41" fillId="0" borderId="5" xfId="7" applyNumberFormat="1" applyFont="1" applyFill="1" applyBorder="1" applyAlignment="1" applyProtection="1">
      <alignment horizontal="center" vertical="center" wrapText="1"/>
      <protection hidden="1"/>
    </xf>
    <xf numFmtId="3" fontId="11" fillId="11" borderId="0" xfId="7" applyNumberFormat="1" applyFont="1" applyFill="1" applyBorder="1" applyAlignment="1" applyProtection="1">
      <alignment horizontal="left"/>
      <protection hidden="1"/>
    </xf>
    <xf numFmtId="0" fontId="11" fillId="0" borderId="0" xfId="0" applyFont="1" applyFill="1" applyBorder="1" applyAlignment="1">
      <alignment horizontal="left"/>
    </xf>
    <xf numFmtId="0" fontId="3" fillId="0" borderId="0" xfId="0" quotePrefix="1" applyNumberFormat="1" applyFont="1" applyFill="1" applyBorder="1" applyAlignment="1">
      <alignment vertical="top"/>
    </xf>
    <xf numFmtId="0" fontId="3" fillId="0" borderId="0" xfId="7" applyFont="1" applyProtection="1">
      <protection hidden="1"/>
    </xf>
    <xf numFmtId="0" fontId="3" fillId="3" borderId="0" xfId="1" quotePrefix="1" applyNumberFormat="1" applyFont="1" applyFill="1" applyBorder="1" applyProtection="1">
      <protection hidden="1"/>
    </xf>
    <xf numFmtId="0" fontId="3" fillId="0" borderId="0" xfId="1" quotePrefix="1" applyNumberFormat="1" applyFont="1" applyFill="1" applyBorder="1" applyAlignment="1" applyProtection="1">
      <alignment wrapText="1"/>
      <protection hidden="1"/>
    </xf>
    <xf numFmtId="3" fontId="3" fillId="0" borderId="0" xfId="1" applyNumberFormat="1" applyFont="1" applyFill="1" applyBorder="1" applyAlignment="1">
      <alignment horizontal="center" vertical="top"/>
    </xf>
    <xf numFmtId="164" fontId="3" fillId="0" borderId="0" xfId="1" applyNumberFormat="1" applyFont="1" applyFill="1" applyBorder="1" applyAlignment="1">
      <alignment horizontal="center" vertical="top"/>
    </xf>
    <xf numFmtId="0" fontId="37" fillId="0" borderId="0" xfId="0" applyFont="1" applyFill="1" applyBorder="1" applyAlignment="1" applyProtection="1">
      <alignment vertical="center"/>
      <protection hidden="1"/>
    </xf>
    <xf numFmtId="0" fontId="6" fillId="0" borderId="0" xfId="1" applyFont="1" applyAlignment="1" applyProtection="1">
      <alignment horizontal="left"/>
      <protection hidden="1"/>
    </xf>
    <xf numFmtId="0" fontId="17" fillId="11" borderId="0" xfId="1" applyFont="1" applyFill="1" applyBorder="1" applyAlignment="1" applyProtection="1">
      <alignment vertical="center"/>
      <protection hidden="1"/>
    </xf>
    <xf numFmtId="0" fontId="6" fillId="0" borderId="0" xfId="7" applyFont="1" applyFill="1" applyProtection="1">
      <protection hidden="1"/>
    </xf>
    <xf numFmtId="164" fontId="11" fillId="11" borderId="0" xfId="7" applyNumberFormat="1" applyFont="1" applyFill="1" applyBorder="1" applyAlignment="1" applyProtection="1">
      <alignment horizontal="left"/>
      <protection hidden="1"/>
    </xf>
    <xf numFmtId="0" fontId="41" fillId="0" borderId="0" xfId="7" applyNumberFormat="1" applyFont="1" applyFill="1" applyBorder="1" applyAlignment="1" applyProtection="1">
      <alignment horizontal="center" vertical="center" wrapText="1"/>
      <protection hidden="1"/>
    </xf>
    <xf numFmtId="0" fontId="41" fillId="0" borderId="5" xfId="0" applyNumberFormat="1" applyFont="1" applyFill="1" applyBorder="1" applyAlignment="1" applyProtection="1">
      <alignment horizontal="center" textRotation="90" wrapText="1"/>
      <protection hidden="1"/>
    </xf>
    <xf numFmtId="0" fontId="41" fillId="0" borderId="6" xfId="0" applyNumberFormat="1" applyFont="1" applyFill="1" applyBorder="1" applyAlignment="1" applyProtection="1">
      <alignment horizontal="center" textRotation="90" wrapText="1"/>
      <protection hidden="1"/>
    </xf>
    <xf numFmtId="0" fontId="41" fillId="0" borderId="5" xfId="7" applyNumberFormat="1" applyFont="1" applyFill="1" applyBorder="1" applyAlignment="1" applyProtection="1">
      <alignment horizontal="center" textRotation="90" wrapText="1"/>
      <protection hidden="1"/>
    </xf>
    <xf numFmtId="0" fontId="11" fillId="4" borderId="0" xfId="0" applyFont="1" applyFill="1" applyBorder="1" applyAlignment="1" applyProtection="1">
      <alignment horizontal="left"/>
      <protection hidden="1"/>
    </xf>
    <xf numFmtId="0" fontId="3" fillId="0" borderId="0" xfId="0" quotePrefix="1" applyNumberFormat="1" applyFont="1" applyFill="1" applyBorder="1" applyAlignment="1" applyProtection="1">
      <alignment wrapText="1"/>
      <protection hidden="1"/>
    </xf>
    <xf numFmtId="3" fontId="3" fillId="0" borderId="0" xfId="3" quotePrefix="1" applyNumberFormat="1" applyFont="1" applyFill="1" applyBorder="1" applyAlignment="1">
      <alignment horizontal="center" vertical="top"/>
    </xf>
    <xf numFmtId="3" fontId="3" fillId="0" borderId="0" xfId="3" applyNumberFormat="1" applyFont="1" applyFill="1" applyBorder="1" applyAlignment="1">
      <alignment horizontal="center" vertical="top"/>
    </xf>
    <xf numFmtId="0" fontId="16" fillId="0" borderId="0" xfId="3" applyAlignment="1">
      <alignment vertical="top"/>
    </xf>
    <xf numFmtId="3" fontId="42" fillId="0" borderId="0" xfId="3" applyNumberFormat="1" applyFont="1" applyFill="1" applyBorder="1" applyAlignment="1">
      <alignment horizontal="center" vertical="top"/>
    </xf>
    <xf numFmtId="0" fontId="6" fillId="0" borderId="0" xfId="1" applyFont="1" applyFill="1" applyProtection="1">
      <protection hidden="1"/>
    </xf>
    <xf numFmtId="0" fontId="41" fillId="0" borderId="0" xfId="1" applyNumberFormat="1" applyFont="1" applyFill="1" applyBorder="1" applyAlignment="1" applyProtection="1">
      <alignment horizontal="center" vertical="center" wrapText="1"/>
      <protection hidden="1"/>
    </xf>
    <xf numFmtId="0" fontId="41" fillId="0" borderId="8" xfId="0" applyNumberFormat="1" applyFont="1" applyFill="1" applyBorder="1" applyAlignment="1" applyProtection="1">
      <alignment horizontal="center" textRotation="90" wrapText="1"/>
      <protection hidden="1"/>
    </xf>
    <xf numFmtId="0" fontId="41" fillId="0" borderId="9" xfId="0" applyNumberFormat="1" applyFont="1" applyFill="1" applyBorder="1" applyAlignment="1" applyProtection="1">
      <alignment horizontal="center" textRotation="90" wrapText="1"/>
      <protection hidden="1"/>
    </xf>
    <xf numFmtId="0" fontId="41" fillId="0" borderId="10" xfId="1" applyNumberFormat="1" applyFont="1" applyFill="1" applyBorder="1" applyAlignment="1" applyProtection="1">
      <alignment horizontal="center" textRotation="90" wrapText="1"/>
      <protection hidden="1"/>
    </xf>
    <xf numFmtId="0" fontId="0" fillId="0" borderId="0" xfId="0" applyAlignment="1">
      <alignment horizontal="left"/>
    </xf>
    <xf numFmtId="0" fontId="3" fillId="0" borderId="0" xfId="0" quotePrefix="1" applyFont="1" applyAlignment="1">
      <alignment horizontal="left"/>
    </xf>
    <xf numFmtId="0" fontId="3" fillId="0" borderId="0" xfId="0" applyFont="1"/>
    <xf numFmtId="0" fontId="36" fillId="10" borderId="0" xfId="1" applyFont="1" applyFill="1" applyAlignment="1" applyProtection="1">
      <alignment vertical="center"/>
      <protection hidden="1"/>
    </xf>
    <xf numFmtId="0" fontId="3" fillId="11" borderId="0" xfId="1" applyFont="1" applyFill="1" applyAlignment="1" applyProtection="1">
      <alignment horizontal="left"/>
      <protection hidden="1"/>
    </xf>
    <xf numFmtId="0" fontId="34" fillId="0" borderId="0" xfId="0" quotePrefix="1" applyFont="1" applyFill="1" applyBorder="1" applyAlignment="1" applyProtection="1">
      <alignment horizontal="left" wrapText="1"/>
      <protection hidden="1"/>
    </xf>
    <xf numFmtId="0" fontId="32" fillId="0" borderId="0" xfId="0" quotePrefix="1" applyFont="1" applyFill="1" applyBorder="1" applyAlignment="1" applyProtection="1">
      <alignment horizontal="left" wrapText="1"/>
      <protection hidden="1"/>
    </xf>
    <xf numFmtId="0" fontId="54" fillId="10" borderId="0" xfId="0" applyFont="1" applyFill="1" applyAlignment="1" applyProtection="1">
      <alignment horizontal="left" vertical="center" wrapText="1"/>
      <protection hidden="1"/>
    </xf>
    <xf numFmtId="0" fontId="32" fillId="0" borderId="0" xfId="1" quotePrefix="1" applyFont="1" applyFill="1" applyBorder="1" applyAlignment="1" applyProtection="1">
      <alignment horizontal="left" wrapText="1"/>
      <protection hidden="1"/>
    </xf>
    <xf numFmtId="0" fontId="41" fillId="0" borderId="0" xfId="1" applyFont="1" applyFill="1" applyBorder="1" applyAlignment="1" applyProtection="1">
      <alignment horizontal="center" vertical="center" wrapText="1"/>
      <protection hidden="1"/>
    </xf>
    <xf numFmtId="0" fontId="41" fillId="0" borderId="5" xfId="1" applyFont="1" applyFill="1" applyBorder="1" applyAlignment="1" applyProtection="1">
      <alignment horizontal="center" vertical="center" wrapText="1"/>
      <protection hidden="1"/>
    </xf>
    <xf numFmtId="0" fontId="52" fillId="0" borderId="4" xfId="1" applyFont="1" applyFill="1" applyBorder="1" applyAlignment="1" applyProtection="1">
      <alignment horizontal="center" wrapText="1"/>
      <protection hidden="1"/>
    </xf>
    <xf numFmtId="0" fontId="52" fillId="0" borderId="5" xfId="1" applyFont="1" applyFill="1" applyBorder="1" applyAlignment="1" applyProtection="1">
      <alignment horizontal="center" wrapText="1"/>
      <protection hidden="1"/>
    </xf>
    <xf numFmtId="0" fontId="52" fillId="0" borderId="0" xfId="0" applyFont="1" applyFill="1" applyBorder="1" applyAlignment="1">
      <alignment horizontal="center" wrapText="1"/>
    </xf>
    <xf numFmtId="0" fontId="52" fillId="0" borderId="5" xfId="0" applyFont="1" applyFill="1" applyBorder="1" applyAlignment="1">
      <alignment horizontal="center" wrapText="1"/>
    </xf>
    <xf numFmtId="0" fontId="41" fillId="0" borderId="6" xfId="7" applyFont="1" applyFill="1" applyBorder="1" applyAlignment="1" applyProtection="1">
      <alignment horizontal="center" vertical="center"/>
      <protection hidden="1"/>
    </xf>
    <xf numFmtId="0" fontId="41" fillId="0" borderId="0" xfId="7" applyFont="1" applyFill="1" applyBorder="1" applyAlignment="1" applyProtection="1">
      <alignment horizontal="center" vertical="center" wrapText="1"/>
      <protection hidden="1"/>
    </xf>
    <xf numFmtId="0" fontId="41" fillId="0" borderId="5" xfId="7" applyFont="1" applyFill="1" applyBorder="1" applyAlignment="1" applyProtection="1">
      <alignment horizontal="center" vertical="center" wrapText="1"/>
      <protection hidden="1"/>
    </xf>
    <xf numFmtId="0" fontId="41" fillId="0" borderId="5" xfId="7" applyFont="1" applyFill="1" applyBorder="1" applyAlignment="1" applyProtection="1">
      <alignment horizontal="center" vertical="center"/>
      <protection hidden="1"/>
    </xf>
    <xf numFmtId="0" fontId="41" fillId="0" borderId="0" xfId="0" applyFont="1" applyFill="1" applyBorder="1" applyAlignment="1" applyProtection="1">
      <alignment horizontal="center" vertical="center" wrapText="1"/>
      <protection hidden="1"/>
    </xf>
    <xf numFmtId="0" fontId="41" fillId="0" borderId="5" xfId="0" applyFont="1" applyFill="1" applyBorder="1" applyAlignment="1" applyProtection="1">
      <alignment horizontal="center" vertical="center" wrapText="1"/>
      <protection hidden="1"/>
    </xf>
    <xf numFmtId="0" fontId="41" fillId="0" borderId="6" xfId="7" applyNumberFormat="1" applyFont="1" applyFill="1" applyBorder="1" applyAlignment="1" applyProtection="1">
      <alignment horizontal="center" vertical="center" wrapText="1"/>
      <protection hidden="1"/>
    </xf>
    <xf numFmtId="0" fontId="41" fillId="0" borderId="8" xfId="0" applyNumberFormat="1" applyFont="1" applyFill="1" applyBorder="1" applyAlignment="1" applyProtection="1">
      <alignment horizontal="center" vertical="center" wrapText="1"/>
      <protection hidden="1"/>
    </xf>
    <xf numFmtId="0" fontId="41" fillId="0" borderId="9" xfId="0" applyNumberFormat="1" applyFont="1" applyFill="1" applyBorder="1" applyAlignment="1" applyProtection="1">
      <alignment horizontal="center" vertical="center" wrapText="1"/>
      <protection hidden="1"/>
    </xf>
    <xf numFmtId="0" fontId="41" fillId="0" borderId="8" xfId="0" applyFont="1" applyFill="1" applyBorder="1" applyAlignment="1" applyProtection="1">
      <alignment horizontal="center" vertical="center" wrapText="1"/>
      <protection hidden="1"/>
    </xf>
    <xf numFmtId="0" fontId="41" fillId="0" borderId="6" xfId="1" applyNumberFormat="1" applyFont="1" applyFill="1" applyBorder="1" applyAlignment="1" applyProtection="1">
      <alignment horizontal="center" vertical="center" wrapText="1"/>
      <protection hidden="1"/>
    </xf>
    <xf numFmtId="0" fontId="41" fillId="0" borderId="6" xfId="0" applyNumberFormat="1" applyFont="1" applyFill="1" applyBorder="1" applyAlignment="1" applyProtection="1">
      <alignment horizontal="center" vertical="center" wrapText="1"/>
      <protection hidden="1"/>
    </xf>
    <xf numFmtId="0" fontId="43" fillId="0" borderId="0" xfId="2" applyFont="1" applyFill="1" applyBorder="1" applyAlignment="1" applyProtection="1">
      <alignment horizontal="left" vertical="center" wrapText="1"/>
    </xf>
    <xf numFmtId="0" fontId="43" fillId="0" borderId="5" xfId="2" applyFont="1" applyFill="1" applyBorder="1" applyAlignment="1" applyProtection="1">
      <alignment horizontal="left" vertical="center" wrapText="1"/>
    </xf>
    <xf numFmtId="0" fontId="52" fillId="0" borderId="6" xfId="0" applyFont="1" applyFill="1" applyBorder="1" applyAlignment="1" applyProtection="1">
      <alignment horizontal="center" vertical="center"/>
      <protection hidden="1"/>
    </xf>
    <xf numFmtId="0" fontId="11" fillId="0" borderId="1" xfId="1" applyFont="1" applyBorder="1" applyAlignment="1">
      <alignment horizontal="center"/>
    </xf>
  </cellXfs>
  <cellStyles count="8">
    <cellStyle name="Hyperlink" xfId="2" builtinId="8"/>
    <cellStyle name="Hyperlink 2" xfId="6"/>
    <cellStyle name="Normal" xfId="0" builtinId="0"/>
    <cellStyle name="Normal 10 19" xfId="5"/>
    <cellStyle name="Normal 2" xfId="1"/>
    <cellStyle name="Normal 3" xfId="3"/>
    <cellStyle name="Normal 3 2" xfId="4"/>
    <cellStyle name="Normal 3 3" xfId="7"/>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030A0"/>
      <color rgb="FFFF0066"/>
      <color rgb="FF305496"/>
      <color rgb="FFFF7A00"/>
      <color rgb="FFFED98E"/>
      <color rgb="FFFE9929"/>
      <color rgb="FFF5EBFF"/>
      <color rgb="FFEAD6FE"/>
      <color rgb="FF993404"/>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4" fmlaLink="'Lookup for interactive - Supp'!$B$3" fmlaRange="'Lookup for interactive - Supp'!$B$70:$B$98" noThreeD="1" sel="7" val="21"/>
</file>

<file path=xl/drawings/_rels/drawing1.xml.rels><?xml version="1.0" encoding="UTF-8" standalone="yes"?>
<Relationships xmlns="http://schemas.openxmlformats.org/package/2006/relationships"><Relationship Id="rId8" Type="http://schemas.openxmlformats.org/officeDocument/2006/relationships/hyperlink" Target="#'Rates by HB - Suppression'!A1"/><Relationship Id="rId3" Type="http://schemas.openxmlformats.org/officeDocument/2006/relationships/hyperlink" Target="#'Data source &amp; notes'!A1"/><Relationship Id="rId7" Type="http://schemas.openxmlformats.org/officeDocument/2006/relationships/hyperlink" Target="#'Rates by year'!A1"/><Relationship Id="rId2" Type="http://schemas.openxmlformats.org/officeDocument/2006/relationships/hyperlink" Target="#'Rates by LA - Suppression'!A1"/><Relationship Id="rId1" Type="http://schemas.openxmlformats.org/officeDocument/2006/relationships/hyperlink" Target="http://www.wales.nhs.uk/caris" TargetMode="External"/><Relationship Id="rId6" Type="http://schemas.openxmlformats.org/officeDocument/2006/relationships/hyperlink" Target="#'Cases by LA - 2nd suppression'!A1"/><Relationship Id="rId11" Type="http://schemas.openxmlformats.org/officeDocument/2006/relationships/image" Target="../media/image2.png"/><Relationship Id="rId5" Type="http://schemas.openxmlformats.org/officeDocument/2006/relationships/hyperlink" Target="#'Cases by HB - 2nd suppression'!A1"/><Relationship Id="rId10" Type="http://schemas.openxmlformats.org/officeDocument/2006/relationships/image" Target="../media/image1.jpg"/><Relationship Id="rId4" Type="http://schemas.openxmlformats.org/officeDocument/2006/relationships/hyperlink" Target="#'Cases by year'!A1"/><Relationship Id="rId9" Type="http://schemas.openxmlformats.org/officeDocument/2006/relationships/hyperlink" Target="#'Trends by area - Suppressed'!A1"/></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Contents!A1"/><Relationship Id="rId1" Type="http://schemas.openxmlformats.org/officeDocument/2006/relationships/hyperlink" Target="#'Cases by year'!A1"/></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Contents!A1"/><Relationship Id="rId1" Type="http://schemas.openxmlformats.org/officeDocument/2006/relationships/hyperlink" Target="#'Rates by health board'!A1"/></Relationships>
</file>

<file path=xl/drawings/_rels/drawing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Contents!A1"/><Relationship Id="rId1" Type="http://schemas.openxmlformats.org/officeDocument/2006/relationships/hyperlink" Target="#'Cases by LA'!A1"/></Relationships>
</file>

<file path=xl/drawings/_rels/drawing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Contents!A1"/><Relationship Id="rId1" Type="http://schemas.openxmlformats.org/officeDocument/2006/relationships/hyperlink" Target="#'Rates by LA'!A1"/></Relationships>
</file>

<file path=xl/drawings/_rels/drawing9.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Contents!A1"/><Relationship Id="rId1" Type="http://schemas.openxmlformats.org/officeDocument/2006/relationships/hyperlink" Target="#'Trends by area of residence'!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10</xdr:col>
      <xdr:colOff>72178</xdr:colOff>
      <xdr:row>18</xdr:row>
      <xdr:rowOff>134453</xdr:rowOff>
    </xdr:from>
    <xdr:to>
      <xdr:col>12</xdr:col>
      <xdr:colOff>901700</xdr:colOff>
      <xdr:row>22</xdr:row>
      <xdr:rowOff>39053</xdr:rowOff>
    </xdr:to>
    <xdr:sp macro="" textlink="">
      <xdr:nvSpPr>
        <xdr:cNvPr id="2" name="Rounded Rectangle 1">
          <a:hlinkClick xmlns:r="http://schemas.openxmlformats.org/officeDocument/2006/relationships" r:id="rId1" tooltip="Return to CARIS website"/>
          <a:extLst>
            <a:ext uri="{FF2B5EF4-FFF2-40B4-BE49-F238E27FC236}">
              <a16:creationId xmlns:a16="http://schemas.microsoft.com/office/drawing/2014/main" id="{00000000-0008-0000-0200-000002000000}"/>
            </a:ext>
          </a:extLst>
        </xdr:cNvPr>
        <xdr:cNvSpPr/>
      </xdr:nvSpPr>
      <xdr:spPr>
        <a:xfrm>
          <a:off x="5120428" y="3328503"/>
          <a:ext cx="1909022" cy="615800"/>
        </a:xfrm>
        <a:prstGeom prst="roundRect">
          <a:avLst/>
        </a:prstGeom>
        <a:solidFill>
          <a:sysClr val="window" lastClr="FFFFFF"/>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p>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Dychwelyd i wefan CARIS</a:t>
          </a:r>
        </a:p>
      </xdr:txBody>
    </xdr:sp>
    <xdr:clientData/>
  </xdr:twoCellAnchor>
  <xdr:twoCellAnchor>
    <xdr:from>
      <xdr:col>13</xdr:col>
      <xdr:colOff>28204</xdr:colOff>
      <xdr:row>14</xdr:row>
      <xdr:rowOff>76386</xdr:rowOff>
    </xdr:from>
    <xdr:to>
      <xdr:col>14</xdr:col>
      <xdr:colOff>523279</xdr:colOff>
      <xdr:row>17</xdr:row>
      <xdr:rowOff>152586</xdr:rowOff>
    </xdr:to>
    <xdr:sp macro="" textlink="">
      <xdr:nvSpPr>
        <xdr:cNvPr id="3" name="Rounded Rectangle 2">
          <a:hlinkClick xmlns:r="http://schemas.openxmlformats.org/officeDocument/2006/relationships" r:id="rId2" tooltip="Rates by local authority area of residence"/>
          <a:extLst>
            <a:ext uri="{FF2B5EF4-FFF2-40B4-BE49-F238E27FC236}">
              <a16:creationId xmlns:a16="http://schemas.microsoft.com/office/drawing/2014/main" id="{00000000-0008-0000-0200-000003000000}"/>
            </a:ext>
          </a:extLst>
        </xdr:cNvPr>
        <xdr:cNvSpPr/>
      </xdr:nvSpPr>
      <xdr:spPr>
        <a:xfrm>
          <a:off x="6829054" y="2543361"/>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Cyfraddau fesul ardal breswyl awdurdod lleol</a:t>
          </a:r>
        </a:p>
      </xdr:txBody>
    </xdr:sp>
    <xdr:clientData/>
  </xdr:twoCellAnchor>
  <xdr:twoCellAnchor>
    <xdr:from>
      <xdr:col>13</xdr:col>
      <xdr:colOff>34250</xdr:colOff>
      <xdr:row>18</xdr:row>
      <xdr:rowOff>123276</xdr:rowOff>
    </xdr:from>
    <xdr:to>
      <xdr:col>14</xdr:col>
      <xdr:colOff>529325</xdr:colOff>
      <xdr:row>22</xdr:row>
      <xdr:rowOff>28026</xdr:rowOff>
    </xdr:to>
    <xdr:sp macro="" textlink="">
      <xdr:nvSpPr>
        <xdr:cNvPr id="4" name="Rounded Rectangle 3">
          <a:hlinkClick xmlns:r="http://schemas.openxmlformats.org/officeDocument/2006/relationships" r:id="rId3" tooltip="Notes and ICD codes"/>
          <a:extLst>
            <a:ext uri="{FF2B5EF4-FFF2-40B4-BE49-F238E27FC236}">
              <a16:creationId xmlns:a16="http://schemas.microsoft.com/office/drawing/2014/main" id="{00000000-0008-0000-0200-000004000000}"/>
            </a:ext>
          </a:extLst>
        </xdr:cNvPr>
        <xdr:cNvSpPr/>
      </xdr:nvSpPr>
      <xdr:spPr>
        <a:xfrm>
          <a:off x="7171650" y="3317326"/>
          <a:ext cx="1860325" cy="615950"/>
        </a:xfrm>
        <a:prstGeom prst="roundRect">
          <a:avLst/>
        </a:prstGeom>
        <a:solidFill>
          <a:sysClr val="window" lastClr="FFFFFF"/>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400" b="0">
              <a:solidFill>
                <a:srgbClr val="7030A0"/>
              </a:solidFill>
              <a:latin typeface="Arial" pitchFamily="34" charset="0"/>
              <a:ea typeface="+mn-ea"/>
              <a:cs typeface="Arial" pitchFamily="34" charset="0"/>
              <a:sym typeface="Wingdings"/>
            </a:rPr>
            <a:t></a:t>
          </a:r>
          <a:endParaRPr lang="en-GB" sz="1400" b="0">
            <a:solidFill>
              <a:srgbClr val="7030A0"/>
            </a:solidFill>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Nodiadau a chodau ICD</a:t>
          </a:r>
        </a:p>
      </xdr:txBody>
    </xdr:sp>
    <xdr:clientData/>
  </xdr:twoCellAnchor>
  <xdr:twoCellAnchor>
    <xdr:from>
      <xdr:col>6</xdr:col>
      <xdr:colOff>148738</xdr:colOff>
      <xdr:row>10</xdr:row>
      <xdr:rowOff>23812</xdr:rowOff>
    </xdr:from>
    <xdr:to>
      <xdr:col>9</xdr:col>
      <xdr:colOff>405688</xdr:colOff>
      <xdr:row>13</xdr:row>
      <xdr:rowOff>100012</xdr:rowOff>
    </xdr:to>
    <xdr:sp macro="" textlink="">
      <xdr:nvSpPr>
        <xdr:cNvPr id="5" name="Rounded Rectangle 4">
          <a:hlinkClick xmlns:r="http://schemas.openxmlformats.org/officeDocument/2006/relationships" r:id="rId4" tooltip="Cases by year"/>
          <a:extLst>
            <a:ext uri="{FF2B5EF4-FFF2-40B4-BE49-F238E27FC236}">
              <a16:creationId xmlns:a16="http://schemas.microsoft.com/office/drawing/2014/main" id="{00000000-0008-0000-0200-000005000000}"/>
            </a:ext>
          </a:extLst>
        </xdr:cNvPr>
        <xdr:cNvSpPr/>
      </xdr:nvSpPr>
      <xdr:spPr>
        <a:xfrm>
          <a:off x="2901463" y="1804987"/>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Achosion fesul blwyddyn</a:t>
          </a:r>
          <a:endParaRPr lang="en-GB" sz="1100" b="0">
            <a:solidFill>
              <a:srgbClr val="7030A0"/>
            </a:solidFill>
            <a:latin typeface="Arial" pitchFamily="34" charset="0"/>
            <a:cs typeface="Arial" pitchFamily="34" charset="0"/>
          </a:endParaRPr>
        </a:p>
      </xdr:txBody>
    </xdr:sp>
    <xdr:clientData/>
  </xdr:twoCellAnchor>
  <xdr:twoCellAnchor>
    <xdr:from>
      <xdr:col>10</xdr:col>
      <xdr:colOff>56784</xdr:colOff>
      <xdr:row>10</xdr:row>
      <xdr:rowOff>23810</xdr:rowOff>
    </xdr:from>
    <xdr:to>
      <xdr:col>12</xdr:col>
      <xdr:colOff>829550</xdr:colOff>
      <xdr:row>13</xdr:row>
      <xdr:rowOff>100010</xdr:rowOff>
    </xdr:to>
    <xdr:sp macro="" textlink="">
      <xdr:nvSpPr>
        <xdr:cNvPr id="6" name="Rounded Rectangle 5">
          <a:hlinkClick xmlns:r="http://schemas.openxmlformats.org/officeDocument/2006/relationships" r:id="rId5" tooltip="Cases by health board area of residence"/>
          <a:extLst>
            <a:ext uri="{FF2B5EF4-FFF2-40B4-BE49-F238E27FC236}">
              <a16:creationId xmlns:a16="http://schemas.microsoft.com/office/drawing/2014/main" id="{00000000-0008-0000-0200-000006000000}"/>
            </a:ext>
          </a:extLst>
        </xdr:cNvPr>
        <xdr:cNvSpPr/>
      </xdr:nvSpPr>
      <xdr:spPr>
        <a:xfrm>
          <a:off x="4866909" y="1804985"/>
          <a:ext cx="1801466"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Achosion fesul ardal breswyl bwrdd iechyd</a:t>
          </a:r>
        </a:p>
      </xdr:txBody>
    </xdr:sp>
    <xdr:clientData/>
  </xdr:twoCellAnchor>
  <xdr:twoCellAnchor>
    <xdr:from>
      <xdr:col>13</xdr:col>
      <xdr:colOff>33704</xdr:colOff>
      <xdr:row>10</xdr:row>
      <xdr:rowOff>19048</xdr:rowOff>
    </xdr:from>
    <xdr:to>
      <xdr:col>14</xdr:col>
      <xdr:colOff>530245</xdr:colOff>
      <xdr:row>13</xdr:row>
      <xdr:rowOff>95248</xdr:rowOff>
    </xdr:to>
    <xdr:sp macro="" textlink="">
      <xdr:nvSpPr>
        <xdr:cNvPr id="7" name="Rounded Rectangle 6">
          <a:hlinkClick xmlns:r="http://schemas.openxmlformats.org/officeDocument/2006/relationships" r:id="rId6" tooltip="Cases by local authority area of residence"/>
          <a:extLst>
            <a:ext uri="{FF2B5EF4-FFF2-40B4-BE49-F238E27FC236}">
              <a16:creationId xmlns:a16="http://schemas.microsoft.com/office/drawing/2014/main" id="{00000000-0008-0000-0200-000007000000}"/>
            </a:ext>
          </a:extLst>
        </xdr:cNvPr>
        <xdr:cNvSpPr/>
      </xdr:nvSpPr>
      <xdr:spPr>
        <a:xfrm>
          <a:off x="6834554" y="1800223"/>
          <a:ext cx="1801466"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baseline="0">
              <a:solidFill>
                <a:srgbClr val="7030A0"/>
              </a:solidFill>
              <a:latin typeface="Arial" pitchFamily="34" charset="0"/>
              <a:ea typeface="+mn-ea"/>
              <a:cs typeface="Arial" pitchFamily="34" charset="0"/>
            </a:rPr>
            <a:t>Achosion fesul ardal breswyl awdurdod lleol</a:t>
          </a:r>
        </a:p>
      </xdr:txBody>
    </xdr:sp>
    <xdr:clientData/>
  </xdr:twoCellAnchor>
  <xdr:twoCellAnchor>
    <xdr:from>
      <xdr:col>6</xdr:col>
      <xdr:colOff>147821</xdr:colOff>
      <xdr:row>14</xdr:row>
      <xdr:rowOff>76199</xdr:rowOff>
    </xdr:from>
    <xdr:to>
      <xdr:col>9</xdr:col>
      <xdr:colOff>404771</xdr:colOff>
      <xdr:row>17</xdr:row>
      <xdr:rowOff>152399</xdr:rowOff>
    </xdr:to>
    <xdr:sp macro="" textlink="">
      <xdr:nvSpPr>
        <xdr:cNvPr id="8" name="Rounded Rectangle 7">
          <a:hlinkClick xmlns:r="http://schemas.openxmlformats.org/officeDocument/2006/relationships" r:id="rId7" tooltip="Rates by year"/>
          <a:extLst>
            <a:ext uri="{FF2B5EF4-FFF2-40B4-BE49-F238E27FC236}">
              <a16:creationId xmlns:a16="http://schemas.microsoft.com/office/drawing/2014/main" id="{00000000-0008-0000-0200-000008000000}"/>
            </a:ext>
          </a:extLst>
        </xdr:cNvPr>
        <xdr:cNvSpPr/>
      </xdr:nvSpPr>
      <xdr:spPr>
        <a:xfrm>
          <a:off x="2900546" y="2543174"/>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Cyfraddau fesul blwyddyn</a:t>
          </a:r>
        </a:p>
      </xdr:txBody>
    </xdr:sp>
    <xdr:clientData/>
  </xdr:twoCellAnchor>
  <xdr:twoCellAnchor>
    <xdr:from>
      <xdr:col>10</xdr:col>
      <xdr:colOff>65941</xdr:colOff>
      <xdr:row>14</xdr:row>
      <xdr:rowOff>76567</xdr:rowOff>
    </xdr:from>
    <xdr:to>
      <xdr:col>12</xdr:col>
      <xdr:colOff>837241</xdr:colOff>
      <xdr:row>17</xdr:row>
      <xdr:rowOff>152767</xdr:rowOff>
    </xdr:to>
    <xdr:sp macro="" textlink="">
      <xdr:nvSpPr>
        <xdr:cNvPr id="9" name="Rounded Rectangle 8">
          <a:hlinkClick xmlns:r="http://schemas.openxmlformats.org/officeDocument/2006/relationships" r:id="rId8" tooltip="Rates by health board area of residence"/>
          <a:extLst>
            <a:ext uri="{FF2B5EF4-FFF2-40B4-BE49-F238E27FC236}">
              <a16:creationId xmlns:a16="http://schemas.microsoft.com/office/drawing/2014/main" id="{00000000-0008-0000-0200-000009000000}"/>
            </a:ext>
          </a:extLst>
        </xdr:cNvPr>
        <xdr:cNvSpPr/>
      </xdr:nvSpPr>
      <xdr:spPr>
        <a:xfrm>
          <a:off x="4876066" y="2543542"/>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Cyfraddau fesul ardal breswyl bwrdd iechyd</a:t>
          </a:r>
        </a:p>
      </xdr:txBody>
    </xdr:sp>
    <xdr:clientData/>
  </xdr:twoCellAnchor>
  <xdr:twoCellAnchor>
    <xdr:from>
      <xdr:col>6</xdr:col>
      <xdr:colOff>152399</xdr:colOff>
      <xdr:row>18</xdr:row>
      <xdr:rowOff>138114</xdr:rowOff>
    </xdr:from>
    <xdr:to>
      <xdr:col>9</xdr:col>
      <xdr:colOff>409349</xdr:colOff>
      <xdr:row>22</xdr:row>
      <xdr:rowOff>42864</xdr:rowOff>
    </xdr:to>
    <xdr:sp macro="" textlink="">
      <xdr:nvSpPr>
        <xdr:cNvPr id="11" name="Rounded Rectangle 10">
          <a:hlinkClick xmlns:r="http://schemas.openxmlformats.org/officeDocument/2006/relationships" r:id="rId9" tooltip="Trends by area of residence"/>
          <a:extLst>
            <a:ext uri="{FF2B5EF4-FFF2-40B4-BE49-F238E27FC236}">
              <a16:creationId xmlns:a16="http://schemas.microsoft.com/office/drawing/2014/main" id="{00000000-0008-0000-0200-00000B000000}"/>
            </a:ext>
          </a:extLst>
        </xdr:cNvPr>
        <xdr:cNvSpPr/>
      </xdr:nvSpPr>
      <xdr:spPr>
        <a:xfrm>
          <a:off x="2905124" y="3290889"/>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Tueddau fesul ardal breswyl</a:t>
          </a:r>
        </a:p>
      </xdr:txBody>
    </xdr:sp>
    <xdr:clientData/>
  </xdr:twoCellAnchor>
  <xdr:twoCellAnchor editAs="oneCell">
    <xdr:from>
      <xdr:col>0</xdr:col>
      <xdr:colOff>0</xdr:colOff>
      <xdr:row>0</xdr:row>
      <xdr:rowOff>0</xdr:rowOff>
    </xdr:from>
    <xdr:to>
      <xdr:col>17</xdr:col>
      <xdr:colOff>123825</xdr:colOff>
      <xdr:row>7</xdr:row>
      <xdr:rowOff>57890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twoCellAnchor editAs="oneCell">
    <xdr:from>
      <xdr:col>1</xdr:col>
      <xdr:colOff>419100</xdr:colOff>
      <xdr:row>10</xdr:row>
      <xdr:rowOff>165792</xdr:rowOff>
    </xdr:from>
    <xdr:to>
      <xdr:col>4</xdr:col>
      <xdr:colOff>82548</xdr:colOff>
      <xdr:row>21</xdr:row>
      <xdr:rowOff>123825</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539750" y="1937442"/>
          <a:ext cx="1352548" cy="19138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1704975</xdr:colOff>
      <xdr:row>2</xdr:row>
      <xdr:rowOff>123824</xdr:rowOff>
    </xdr:from>
    <xdr:to>
      <xdr:col>0</xdr:col>
      <xdr:colOff>5029200</xdr:colOff>
      <xdr:row>16</xdr:row>
      <xdr:rowOff>52917</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704975" y="504824"/>
          <a:ext cx="3324225" cy="2881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t>Note for QC</a:t>
          </a:r>
        </a:p>
        <a:p>
          <a:endParaRPr lang="en-GB" sz="1100" b="1" u="sng"/>
        </a:p>
        <a:p>
          <a:r>
            <a:rPr lang="en-GB" sz="1100" b="0" u="none"/>
            <a:t>Secondary</a:t>
          </a:r>
          <a:r>
            <a:rPr lang="en-GB" sz="1100" b="0" u="none" baseline="0"/>
            <a:t> suppression takes place where a cell has been suppressed throught the 1st supression. The next lowest number is supressed. If the there are multiples of the next lowest number then one is chosen at random to be suppressed.</a:t>
          </a:r>
        </a:p>
        <a:p>
          <a:endParaRPr lang="en-GB" sz="1100" b="0" u="none" baseline="0"/>
        </a:p>
        <a:p>
          <a:r>
            <a:rPr lang="en-GB" sz="1100" b="0" u="none" baseline="0"/>
            <a:t>The cells which have been outlined are those which have been secondary suppressed.</a:t>
          </a:r>
        </a:p>
        <a:p>
          <a:endParaRPr lang="en-GB" sz="1100" b="0" u="none" baseline="0"/>
        </a:p>
        <a:p>
          <a:r>
            <a:rPr lang="en-GB" sz="1100" b="0" u="none" baseline="0">
              <a:solidFill>
                <a:srgbClr val="FF0000"/>
              </a:solidFill>
            </a:rPr>
            <a:t>RP note - I think as it is rolled years, you are just suppressing by that specific area/condition, not looking at can you work it out backwards from elsewhere</a:t>
          </a:r>
        </a:p>
        <a:p>
          <a:endParaRPr lang="en-GB" sz="1100" b="0" u="none"/>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0</xdr:colOff>
      <xdr:row>10</xdr:row>
      <xdr:rowOff>0</xdr:rowOff>
    </xdr:from>
    <xdr:to>
      <xdr:col>17</xdr:col>
      <xdr:colOff>76200</xdr:colOff>
      <xdr:row>13</xdr:row>
      <xdr:rowOff>104775</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13563600" y="1847850"/>
          <a:ext cx="2514600" cy="59055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 QC'd as not used in final output</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314325</xdr:colOff>
      <xdr:row>1</xdr:row>
      <xdr:rowOff>114300</xdr:rowOff>
    </xdr:from>
    <xdr:to>
      <xdr:col>7</xdr:col>
      <xdr:colOff>295275</xdr:colOff>
      <xdr:row>7</xdr:row>
      <xdr:rowOff>114300</xdr:rowOff>
    </xdr:to>
    <xdr:sp macro="" textlink="">
      <xdr:nvSpPr>
        <xdr:cNvPr id="2" name="Rectangle 34">
          <a:extLst>
            <a:ext uri="{FF2B5EF4-FFF2-40B4-BE49-F238E27FC236}">
              <a16:creationId xmlns:a16="http://schemas.microsoft.com/office/drawing/2014/main" id="{00000000-0008-0000-0300-000002000000}"/>
            </a:ext>
          </a:extLst>
        </xdr:cNvPr>
        <xdr:cNvSpPr>
          <a:spLocks noChangeArrowheads="1"/>
        </xdr:cNvSpPr>
      </xdr:nvSpPr>
      <xdr:spPr bwMode="auto">
        <a:xfrm>
          <a:off x="6410325" y="200025"/>
          <a:ext cx="914400" cy="990600"/>
        </a:xfrm>
        <a:prstGeom prst="rect">
          <a:avLst/>
        </a:prstGeom>
        <a:solidFill>
          <a:srgbClr val="FFFFFF"/>
        </a:solidFill>
        <a:ln w="9525">
          <a:noFill/>
          <a:miter lim="800000"/>
          <a:headEnd/>
          <a:tailEnd/>
        </a:ln>
      </xdr:spPr>
    </xdr:sp>
    <xdr:clientData/>
  </xdr:twoCellAnchor>
  <xdr:twoCellAnchor>
    <xdr:from>
      <xdr:col>7</xdr:col>
      <xdr:colOff>0</xdr:colOff>
      <xdr:row>8</xdr:row>
      <xdr:rowOff>104775</xdr:rowOff>
    </xdr:from>
    <xdr:to>
      <xdr:col>10</xdr:col>
      <xdr:colOff>38100</xdr:colOff>
      <xdr:row>10</xdr:row>
      <xdr:rowOff>104775</xdr:rowOff>
    </xdr:to>
    <xdr:grpSp>
      <xdr:nvGrpSpPr>
        <xdr:cNvPr id="4" name="Group 3">
          <a:hlinkClick xmlns:r="http://schemas.openxmlformats.org/officeDocument/2006/relationships" r:id="rId1" tooltip="Return to contents"/>
          <a:extLst>
            <a:ext uri="{FF2B5EF4-FFF2-40B4-BE49-F238E27FC236}">
              <a16:creationId xmlns:a16="http://schemas.microsoft.com/office/drawing/2014/main" id="{00000000-0008-0000-0300-000004000000}"/>
            </a:ext>
          </a:extLst>
        </xdr:cNvPr>
        <xdr:cNvGrpSpPr/>
      </xdr:nvGrpSpPr>
      <xdr:grpSpPr>
        <a:xfrm>
          <a:off x="7029450" y="1362075"/>
          <a:ext cx="1866900" cy="400050"/>
          <a:chOff x="7362825" y="1257300"/>
          <a:chExt cx="1790700" cy="400050"/>
        </a:xfrm>
        <a:solidFill>
          <a:srgbClr val="FCE4D6"/>
        </a:solidFill>
      </xdr:grpSpPr>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0300-000005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Dychwelyd i’r Cynnwys</a:t>
            </a:r>
            <a:endParaRPr lang="en-GB" sz="1100" b="0">
              <a:solidFill>
                <a:srgbClr val="7030A0"/>
              </a:solidFill>
              <a:latin typeface="Arial" pitchFamily="34" charset="0"/>
              <a:cs typeface="Arial" pitchFamily="34" charset="0"/>
            </a:endParaRPr>
          </a:p>
        </xdr:txBody>
      </xdr:sp>
      <xdr:sp macro="" textlink="">
        <xdr:nvSpPr>
          <xdr:cNvPr id="6" name="Rounded Rectangle 5">
            <a:hlinkClick xmlns:r="http://schemas.openxmlformats.org/officeDocument/2006/relationships" r:id="rId2" tooltip="Return to contents"/>
            <a:extLst>
              <a:ext uri="{FF2B5EF4-FFF2-40B4-BE49-F238E27FC236}">
                <a16:creationId xmlns:a16="http://schemas.microsoft.com/office/drawing/2014/main" id="{00000000-0008-0000-0300-000006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11</xdr:col>
      <xdr:colOff>590550</xdr:colOff>
      <xdr:row>6</xdr:row>
      <xdr:rowOff>153140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691444</xdr:colOff>
      <xdr:row>6</xdr:row>
      <xdr:rowOff>153140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39500" cy="1048490"/>
        </a:xfrm>
        <a:prstGeom prst="rect">
          <a:avLst/>
        </a:prstGeom>
      </xdr:spPr>
    </xdr:pic>
    <xdr:clientData/>
  </xdr:twoCellAnchor>
  <xdr:twoCellAnchor>
    <xdr:from>
      <xdr:col>11</xdr:col>
      <xdr:colOff>400050</xdr:colOff>
      <xdr:row>7</xdr:row>
      <xdr:rowOff>104775</xdr:rowOff>
    </xdr:from>
    <xdr:to>
      <xdr:col>16</xdr:col>
      <xdr:colOff>247650</xdr:colOff>
      <xdr:row>9</xdr:row>
      <xdr:rowOff>95250</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8175272" y="1184275"/>
          <a:ext cx="2387600" cy="392642"/>
          <a:chOff x="7362825" y="1257300"/>
          <a:chExt cx="1790700" cy="400050"/>
        </a:xfrm>
        <a:solidFill>
          <a:srgbClr val="FCE4D6"/>
        </a:solidFill>
      </xdr:grpSpPr>
      <xdr:sp macro="" textlink="">
        <xdr:nvSpPr>
          <xdr:cNvPr id="8" name="Rounded Rectangle 7">
            <a:hlinkClick xmlns:r="http://schemas.openxmlformats.org/officeDocument/2006/relationships" r:id="rId2" tooltip="Return to contents"/>
            <a:extLst>
              <a:ext uri="{FF2B5EF4-FFF2-40B4-BE49-F238E27FC236}">
                <a16:creationId xmlns:a16="http://schemas.microsoft.com/office/drawing/2014/main" id="{00000000-0008-0000-0400-000008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Dychwelyd i’r Cynnwys</a:t>
            </a:r>
            <a:endParaRPr lang="en-GB" sz="1100" b="0">
              <a:solidFill>
                <a:srgbClr val="7030A0"/>
              </a:solidFill>
              <a:latin typeface="Arial" pitchFamily="34" charset="0"/>
              <a:cs typeface="Arial" pitchFamily="34" charset="0"/>
            </a:endParaRPr>
          </a:p>
        </xdr:txBody>
      </xdr:sp>
      <xdr:sp macro="" textlink="">
        <xdr:nvSpPr>
          <xdr:cNvPr id="9" name="Rounded Rectangle 8">
            <a:hlinkClick xmlns:r="http://schemas.openxmlformats.org/officeDocument/2006/relationships" r:id="rId2" tooltip="Return to contents"/>
            <a:extLst>
              <a:ext uri="{FF2B5EF4-FFF2-40B4-BE49-F238E27FC236}">
                <a16:creationId xmlns:a16="http://schemas.microsoft.com/office/drawing/2014/main" id="{00000000-0008-0000-0400-000009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361950</xdr:colOff>
      <xdr:row>7</xdr:row>
      <xdr:rowOff>95250</xdr:rowOff>
    </xdr:from>
    <xdr:to>
      <xdr:col>16</xdr:col>
      <xdr:colOff>209550</xdr:colOff>
      <xdr:row>9</xdr:row>
      <xdr:rowOff>85725</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8115300" y="1155700"/>
          <a:ext cx="2387600" cy="396875"/>
          <a:chOff x="7362825" y="1257300"/>
          <a:chExt cx="1790700" cy="400050"/>
        </a:xfrm>
        <a:solidFill>
          <a:srgbClr val="FCE4D6"/>
        </a:solidFill>
      </xdr:grpSpPr>
      <xdr:sp macro="" textlink="">
        <xdr:nvSpPr>
          <xdr:cNvPr id="4" name="Rounded Rectangle 3">
            <a:hlinkClick xmlns:r="http://schemas.openxmlformats.org/officeDocument/2006/relationships" r:id="rId1" tooltip="Return to contents"/>
            <a:extLst>
              <a:ext uri="{FF2B5EF4-FFF2-40B4-BE49-F238E27FC236}">
                <a16:creationId xmlns:a16="http://schemas.microsoft.com/office/drawing/2014/main" id="{00000000-0008-0000-0500-000004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Dychwelyd i’r Cynnwys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1" tooltip="Return to contents"/>
            <a:extLst>
              <a:ext uri="{FF2B5EF4-FFF2-40B4-BE49-F238E27FC236}">
                <a16:creationId xmlns:a16="http://schemas.microsoft.com/office/drawing/2014/main" id="{00000000-0008-0000-0500-000005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17</xdr:col>
      <xdr:colOff>711200</xdr:colOff>
      <xdr:row>6</xdr:row>
      <xdr:rowOff>153140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239500" cy="10484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476250</xdr:colOff>
      <xdr:row>7</xdr:row>
      <xdr:rowOff>133350</xdr:rowOff>
    </xdr:from>
    <xdr:to>
      <xdr:col>9</xdr:col>
      <xdr:colOff>857250</xdr:colOff>
      <xdr:row>9</xdr:row>
      <xdr:rowOff>123825</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7708900" y="1193800"/>
          <a:ext cx="2019300" cy="396875"/>
          <a:chOff x="7362825" y="1257300"/>
          <a:chExt cx="1790700" cy="400050"/>
        </a:xfrm>
        <a:solidFill>
          <a:srgbClr val="F5EBFF"/>
        </a:solidFill>
      </xdr:grpSpPr>
      <xdr:sp macro="" textlink="">
        <xdr:nvSpPr>
          <xdr:cNvPr id="4" name="Rounded Rectangle 3">
            <a:hlinkClick xmlns:r="http://schemas.openxmlformats.org/officeDocument/2006/relationships" r:id="rId1" tooltip="Return to contents"/>
            <a:extLst>
              <a:ext uri="{FF2B5EF4-FFF2-40B4-BE49-F238E27FC236}">
                <a16:creationId xmlns:a16="http://schemas.microsoft.com/office/drawing/2014/main" id="{00000000-0008-0000-0600-000004000000}"/>
              </a:ext>
            </a:extLst>
          </xdr:cNvPr>
          <xdr:cNvSpPr/>
        </xdr:nvSpPr>
        <xdr:spPr>
          <a:xfrm>
            <a:off x="7362825" y="1257300"/>
            <a:ext cx="1790700" cy="400050"/>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Dychwelyd i’r Cynnwys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1" tooltip="Return to contents"/>
            <a:extLst>
              <a:ext uri="{FF2B5EF4-FFF2-40B4-BE49-F238E27FC236}">
                <a16:creationId xmlns:a16="http://schemas.microsoft.com/office/drawing/2014/main" id="{00000000-0008-0000-0600-000005000000}"/>
              </a:ext>
            </a:extLst>
          </xdr:cNvPr>
          <xdr:cNvSpPr/>
        </xdr:nvSpPr>
        <xdr:spPr>
          <a:xfrm>
            <a:off x="7400926" y="1333500"/>
            <a:ext cx="285750" cy="304800"/>
          </a:xfrm>
          <a:prstGeom prst="roundRect">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11</xdr:col>
      <xdr:colOff>142875</xdr:colOff>
      <xdr:row>6</xdr:row>
      <xdr:rowOff>153140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466725</xdr:colOff>
      <xdr:row>7</xdr:row>
      <xdr:rowOff>133350</xdr:rowOff>
    </xdr:from>
    <xdr:to>
      <xdr:col>9</xdr:col>
      <xdr:colOff>806450</xdr:colOff>
      <xdr:row>9</xdr:row>
      <xdr:rowOff>123825</xdr:rowOff>
    </xdr:to>
    <xdr:grpSp>
      <xdr:nvGrpSpPr>
        <xdr:cNvPr id="3" name="Group 2">
          <a:hlinkClick xmlns:r="http://schemas.openxmlformats.org/officeDocument/2006/relationships" r:id="rId1" tooltip="Return to contents"/>
          <a:extLst>
            <a:ext uri="{FF2B5EF4-FFF2-40B4-BE49-F238E27FC236}">
              <a16:creationId xmlns:a16="http://schemas.microsoft.com/office/drawing/2014/main" id="{00000000-0008-0000-0700-000003000000}"/>
            </a:ext>
          </a:extLst>
        </xdr:cNvPr>
        <xdr:cNvGrpSpPr/>
      </xdr:nvGrpSpPr>
      <xdr:grpSpPr>
        <a:xfrm>
          <a:off x="7699375" y="1193800"/>
          <a:ext cx="1978025" cy="396875"/>
          <a:chOff x="7362824" y="1257300"/>
          <a:chExt cx="1897289" cy="400050"/>
        </a:xfrm>
        <a:solidFill>
          <a:srgbClr val="FCE4D6"/>
        </a:solidFill>
      </xdr:grpSpPr>
      <xdr:sp macro="" textlink="">
        <xdr:nvSpPr>
          <xdr:cNvPr id="4" name="Rounded Rectangle 3">
            <a:hlinkClick xmlns:r="http://schemas.openxmlformats.org/officeDocument/2006/relationships" r:id="rId2" tooltip="Return to contents"/>
            <a:extLst>
              <a:ext uri="{FF2B5EF4-FFF2-40B4-BE49-F238E27FC236}">
                <a16:creationId xmlns:a16="http://schemas.microsoft.com/office/drawing/2014/main" id="{00000000-0008-0000-0700-000004000000}"/>
              </a:ext>
            </a:extLst>
          </xdr:cNvPr>
          <xdr:cNvSpPr/>
        </xdr:nvSpPr>
        <xdr:spPr>
          <a:xfrm>
            <a:off x="7362824" y="1257300"/>
            <a:ext cx="1897289"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Dychwelyd i’r Cynnwys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0700-000005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endParaRPr lang="en-GB" sz="1100" b="1">
              <a:solidFill>
                <a:srgbClr val="7030A0"/>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11</xdr:col>
      <xdr:colOff>142875</xdr:colOff>
      <xdr:row>6</xdr:row>
      <xdr:rowOff>153140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27</xdr:col>
      <xdr:colOff>171450</xdr:colOff>
      <xdr:row>7</xdr:row>
      <xdr:rowOff>142875</xdr:rowOff>
    </xdr:from>
    <xdr:to>
      <xdr:col>31</xdr:col>
      <xdr:colOff>838200</xdr:colOff>
      <xdr:row>9</xdr:row>
      <xdr:rowOff>133350</xdr:rowOff>
    </xdr:to>
    <xdr:grpSp>
      <xdr:nvGrpSpPr>
        <xdr:cNvPr id="3" name="Group 2">
          <a:hlinkClick xmlns:r="http://schemas.openxmlformats.org/officeDocument/2006/relationships" r:id="rId1" tooltip="Return to contents"/>
          <a:extLst>
            <a:ext uri="{FF2B5EF4-FFF2-40B4-BE49-F238E27FC236}">
              <a16:creationId xmlns:a16="http://schemas.microsoft.com/office/drawing/2014/main" id="{00000000-0008-0000-0B00-000003000000}"/>
            </a:ext>
          </a:extLst>
        </xdr:cNvPr>
        <xdr:cNvGrpSpPr/>
      </xdr:nvGrpSpPr>
      <xdr:grpSpPr>
        <a:xfrm>
          <a:off x="13069888" y="1198563"/>
          <a:ext cx="2047875" cy="395287"/>
          <a:chOff x="7362825" y="1257300"/>
          <a:chExt cx="1790700" cy="400050"/>
        </a:xfrm>
        <a:solidFill>
          <a:srgbClr val="FCE4D6"/>
        </a:solidFill>
      </xdr:grpSpPr>
      <xdr:sp macro="" textlink="">
        <xdr:nvSpPr>
          <xdr:cNvPr id="4" name="Rounded Rectangle 3">
            <a:hlinkClick xmlns:r="http://schemas.openxmlformats.org/officeDocument/2006/relationships" r:id="rId2" tooltip="Return to contents"/>
            <a:extLst>
              <a:ext uri="{FF2B5EF4-FFF2-40B4-BE49-F238E27FC236}">
                <a16:creationId xmlns:a16="http://schemas.microsoft.com/office/drawing/2014/main" id="{00000000-0008-0000-0B00-000004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Dychwelyd i’r Cynnwys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0B00-000005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27</xdr:col>
      <xdr:colOff>47751</xdr:colOff>
      <xdr:row>6</xdr:row>
      <xdr:rowOff>140969</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2467504" cy="10382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27</xdr:col>
      <xdr:colOff>152399</xdr:colOff>
      <xdr:row>7</xdr:row>
      <xdr:rowOff>133350</xdr:rowOff>
    </xdr:from>
    <xdr:to>
      <xdr:col>32</xdr:col>
      <xdr:colOff>47624</xdr:colOff>
      <xdr:row>9</xdr:row>
      <xdr:rowOff>123825</xdr:rowOff>
    </xdr:to>
    <xdr:grpSp>
      <xdr:nvGrpSpPr>
        <xdr:cNvPr id="2" name="Group 1">
          <a:hlinkClick xmlns:r="http://schemas.openxmlformats.org/officeDocument/2006/relationships" r:id="rId1" tooltip="Return to contents"/>
          <a:extLst>
            <a:ext uri="{FF2B5EF4-FFF2-40B4-BE49-F238E27FC236}">
              <a16:creationId xmlns:a16="http://schemas.microsoft.com/office/drawing/2014/main" id="{00000000-0008-0000-0C00-000002000000}"/>
            </a:ext>
          </a:extLst>
        </xdr:cNvPr>
        <xdr:cNvGrpSpPr/>
      </xdr:nvGrpSpPr>
      <xdr:grpSpPr>
        <a:xfrm>
          <a:off x="12106274" y="1189038"/>
          <a:ext cx="1951038" cy="395287"/>
          <a:chOff x="7362825" y="1257300"/>
          <a:chExt cx="1905429" cy="400050"/>
        </a:xfrm>
        <a:solidFill>
          <a:srgbClr val="F5EBFF"/>
        </a:solidFill>
      </xdr:grpSpPr>
      <xdr:sp macro="" textlink="">
        <xdr:nvSpPr>
          <xdr:cNvPr id="3" name="Rounded Rectangle 2">
            <a:hlinkClick xmlns:r="http://schemas.openxmlformats.org/officeDocument/2006/relationships" r:id="rId2" tooltip="Return to contents"/>
            <a:extLst>
              <a:ext uri="{FF2B5EF4-FFF2-40B4-BE49-F238E27FC236}">
                <a16:creationId xmlns:a16="http://schemas.microsoft.com/office/drawing/2014/main" id="{00000000-0008-0000-0C00-000003000000}"/>
              </a:ext>
            </a:extLst>
          </xdr:cNvPr>
          <xdr:cNvSpPr/>
        </xdr:nvSpPr>
        <xdr:spPr>
          <a:xfrm>
            <a:off x="7362825" y="1257300"/>
            <a:ext cx="1905429" cy="400050"/>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Dychwelyd i’r Cynnwys</a:t>
            </a:r>
            <a:endParaRPr lang="en-GB" sz="1100" b="0">
              <a:solidFill>
                <a:srgbClr val="7030A0"/>
              </a:solidFill>
              <a:latin typeface="Arial" pitchFamily="34" charset="0"/>
              <a:cs typeface="Arial" pitchFamily="34" charset="0"/>
            </a:endParaRPr>
          </a:p>
        </xdr:txBody>
      </xdr:sp>
      <xdr:sp macro="" textlink="">
        <xdr:nvSpPr>
          <xdr:cNvPr id="4" name="Rounded Rectangle 3">
            <a:hlinkClick xmlns:r="http://schemas.openxmlformats.org/officeDocument/2006/relationships" r:id="rId2" tooltip="Return to contents"/>
            <a:extLst>
              <a:ext uri="{FF2B5EF4-FFF2-40B4-BE49-F238E27FC236}">
                <a16:creationId xmlns:a16="http://schemas.microsoft.com/office/drawing/2014/main" id="{00000000-0008-0000-0C00-000004000000}"/>
              </a:ext>
            </a:extLst>
          </xdr:cNvPr>
          <xdr:cNvSpPr/>
        </xdr:nvSpPr>
        <xdr:spPr>
          <a:xfrm>
            <a:off x="7400926" y="1333500"/>
            <a:ext cx="285750" cy="304800"/>
          </a:xfrm>
          <a:prstGeom prst="roundRect">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29</xdr:col>
      <xdr:colOff>250104</xdr:colOff>
      <xdr:row>6</xdr:row>
      <xdr:rowOff>142874</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2467504" cy="10382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447675</xdr:colOff>
      <xdr:row>8</xdr:row>
      <xdr:rowOff>190500</xdr:rowOff>
    </xdr:from>
    <xdr:to>
      <xdr:col>12</xdr:col>
      <xdr:colOff>0</xdr:colOff>
      <xdr:row>11</xdr:row>
      <xdr:rowOff>161925</xdr:rowOff>
    </xdr:to>
    <xdr:grpSp>
      <xdr:nvGrpSpPr>
        <xdr:cNvPr id="4" name="Group 3">
          <a:hlinkClick xmlns:r="http://schemas.openxmlformats.org/officeDocument/2006/relationships" r:id="rId1" tooltip="Return to contents"/>
          <a:extLst>
            <a:ext uri="{FF2B5EF4-FFF2-40B4-BE49-F238E27FC236}">
              <a16:creationId xmlns:a16="http://schemas.microsoft.com/office/drawing/2014/main" id="{00000000-0008-0000-1500-000004000000}"/>
            </a:ext>
          </a:extLst>
        </xdr:cNvPr>
        <xdr:cNvGrpSpPr/>
      </xdr:nvGrpSpPr>
      <xdr:grpSpPr>
        <a:xfrm>
          <a:off x="7032625" y="1428750"/>
          <a:ext cx="2009775" cy="396875"/>
          <a:chOff x="7362824" y="1257300"/>
          <a:chExt cx="1927743" cy="400050"/>
        </a:xfrm>
        <a:solidFill>
          <a:srgbClr val="FCE4D6"/>
        </a:solidFill>
      </xdr:grpSpPr>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1500-000005000000}"/>
              </a:ext>
            </a:extLst>
          </xdr:cNvPr>
          <xdr:cNvSpPr/>
        </xdr:nvSpPr>
        <xdr:spPr>
          <a:xfrm>
            <a:off x="7362824" y="1257300"/>
            <a:ext cx="1927743"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Dychwelyd i’r Cynnwys</a:t>
            </a:r>
            <a:endParaRPr lang="en-GB" sz="1100" b="0">
              <a:solidFill>
                <a:srgbClr val="7030A0"/>
              </a:solidFill>
              <a:latin typeface="Arial" pitchFamily="34" charset="0"/>
              <a:cs typeface="Arial" pitchFamily="34" charset="0"/>
            </a:endParaRPr>
          </a:p>
        </xdr:txBody>
      </xdr:sp>
      <xdr:sp macro="" textlink="">
        <xdr:nvSpPr>
          <xdr:cNvPr id="6" name="Rounded Rectangle 5">
            <a:hlinkClick xmlns:r="http://schemas.openxmlformats.org/officeDocument/2006/relationships" r:id="rId2" tooltip="Return to contents"/>
            <a:extLst>
              <a:ext uri="{FF2B5EF4-FFF2-40B4-BE49-F238E27FC236}">
                <a16:creationId xmlns:a16="http://schemas.microsoft.com/office/drawing/2014/main" id="{00000000-0008-0000-1500-000006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endParaRPr lang="en-GB" sz="1100" b="1">
              <a:solidFill>
                <a:srgbClr val="7030A0"/>
              </a:solidFill>
              <a:latin typeface="Arial" pitchFamily="34" charset="0"/>
              <a:cs typeface="Arial"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31750</xdr:colOff>
          <xdr:row>12</xdr:row>
          <xdr:rowOff>19050</xdr:rowOff>
        </xdr:from>
        <xdr:to>
          <xdr:col>4</xdr:col>
          <xdr:colOff>19050</xdr:colOff>
          <xdr:row>13</xdr:row>
          <xdr:rowOff>228600</xdr:rowOff>
        </xdr:to>
        <xdr:sp macro="" textlink="">
          <xdr:nvSpPr>
            <xdr:cNvPr id="16385" name="Drop Down 1" hidden="1">
              <a:extLst>
                <a:ext uri="{63B3BB69-23CF-44E3-9099-C40C66FF867C}">
                  <a14:compatExt spid="_x0000_s16385"/>
                </a:ext>
                <a:ext uri="{FF2B5EF4-FFF2-40B4-BE49-F238E27FC236}">
                  <a16:creationId xmlns:a16="http://schemas.microsoft.com/office/drawing/2014/main" id="{00000000-0008-0000-15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14</xdr:col>
      <xdr:colOff>38100</xdr:colOff>
      <xdr:row>6</xdr:row>
      <xdr:rowOff>153140</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twoCellAnchor editAs="oneCell">
    <xdr:from>
      <xdr:col>2</xdr:col>
      <xdr:colOff>1531731</xdr:colOff>
      <xdr:row>11</xdr:row>
      <xdr:rowOff>61913</xdr:rowOff>
    </xdr:from>
    <xdr:to>
      <xdr:col>2</xdr:col>
      <xdr:colOff>1692255</xdr:colOff>
      <xdr:row>11</xdr:row>
      <xdr:rowOff>190500</xdr:rowOff>
    </xdr:to>
    <xdr:pic>
      <xdr:nvPicPr>
        <xdr:cNvPr id="9" name="Picture 4"/>
        <xdr:cNvPicPr>
          <a:picLocks noChangeAspect="1" noChangeArrowheads="1"/>
        </xdr:cNvPicPr>
      </xdr:nvPicPr>
      <xdr:blipFill>
        <a:blip xmlns:r="http://schemas.openxmlformats.org/officeDocument/2006/relationships" r:embed="rId4" cstate="print"/>
        <a:srcRect l="12566" t="24170" r="86924" b="74512"/>
        <a:stretch>
          <a:fillRect/>
        </a:stretch>
      </xdr:blipFill>
      <xdr:spPr bwMode="auto">
        <a:xfrm>
          <a:off x="1709531" y="1725613"/>
          <a:ext cx="160524" cy="128587"/>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ationalarchives.gov.uk/doc/open-government-licence-cymraeg/version/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2019/20190911_CARISWebTables2019_RH_v0a.xlsx"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ggacc.wales.nhs.uk/clefydau-prin"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ggacc.wales.nhs.uk/clefydau-prin"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ggacc.wales.nhs.uk/clefydau-prin"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ggacc.wales.nhs.uk/clefydau-prin"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ggacc.wales.nhs.uk/clefydau-prin"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ggacc.wales.nhs.uk/clefydau-prin"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ggacc.wales.nhs.uk/clefydau-prin"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showRowColHeaders="0" tabSelected="1" topLeftCell="A7" zoomScaleNormal="100" workbookViewId="0"/>
  </sheetViews>
  <sheetFormatPr defaultColWidth="9.1796875" defaultRowHeight="12.5" x14ac:dyDescent="0.25"/>
  <cols>
    <col min="1" max="1" width="1.7265625" style="1" customWidth="1"/>
    <col min="2" max="3" width="7.7265625" style="1" customWidth="1"/>
    <col min="4" max="4" width="8.7265625" style="1" customWidth="1"/>
    <col min="5" max="7" width="7.7265625" style="1" customWidth="1"/>
    <col min="8" max="8" width="7.7265625" style="2" customWidth="1"/>
    <col min="9" max="12" width="7.7265625" style="1" customWidth="1"/>
    <col min="13" max="13" width="14.453125" style="1" customWidth="1"/>
    <col min="14" max="14" width="19.54296875" style="1" customWidth="1"/>
    <col min="15" max="16384" width="9.1796875" style="1"/>
  </cols>
  <sheetData>
    <row r="1" spans="1:15" ht="7" customHeight="1" x14ac:dyDescent="0.25">
      <c r="A1" s="78"/>
    </row>
    <row r="4" spans="1:15" x14ac:dyDescent="0.25">
      <c r="C4" s="79"/>
    </row>
    <row r="5" spans="1:15" x14ac:dyDescent="0.25">
      <c r="C5" s="56"/>
    </row>
    <row r="6" spans="1:15" x14ac:dyDescent="0.25">
      <c r="C6" s="56"/>
    </row>
    <row r="7" spans="1:15" ht="7.5" customHeight="1" x14ac:dyDescent="0.25"/>
    <row r="8" spans="1:15" s="14" customFormat="1" ht="14.15" customHeight="1" x14ac:dyDescent="0.25">
      <c r="H8" s="20"/>
    </row>
    <row r="9" spans="1:15" s="14" customFormat="1" ht="30.75" customHeight="1" x14ac:dyDescent="0.4">
      <c r="B9" s="107" t="s">
        <v>1520</v>
      </c>
      <c r="H9" s="20"/>
    </row>
    <row r="10" spans="1:15" s="14" customFormat="1" ht="18" customHeight="1" x14ac:dyDescent="0.25">
      <c r="H10" s="20"/>
    </row>
    <row r="11" spans="1:15" s="14" customFormat="1" ht="14.15" customHeight="1" x14ac:dyDescent="0.25">
      <c r="B11" s="1"/>
      <c r="C11" s="3"/>
      <c r="D11" s="3"/>
      <c r="E11" s="3"/>
      <c r="F11" s="1"/>
      <c r="G11" s="1"/>
      <c r="H11" s="3"/>
      <c r="I11" s="1"/>
      <c r="J11" s="1"/>
      <c r="K11" s="1"/>
      <c r="L11" s="1"/>
      <c r="M11" s="1"/>
      <c r="N11" s="1"/>
      <c r="O11" s="1"/>
    </row>
    <row r="12" spans="1:15" s="14" customFormat="1" ht="14.15" customHeight="1" x14ac:dyDescent="0.25">
      <c r="B12" s="1"/>
      <c r="C12" s="1"/>
      <c r="D12" s="1"/>
      <c r="E12" s="1"/>
      <c r="F12" s="1"/>
      <c r="G12" s="1"/>
      <c r="H12" s="1"/>
      <c r="I12" s="1"/>
      <c r="J12" s="1"/>
      <c r="K12" s="1"/>
      <c r="L12" s="1"/>
      <c r="M12" s="1"/>
      <c r="N12" s="1"/>
      <c r="O12" s="1"/>
    </row>
    <row r="13" spans="1:15" s="14" customFormat="1" ht="14.15" customHeight="1" x14ac:dyDescent="0.25">
      <c r="B13" s="1"/>
      <c r="C13" s="3"/>
      <c r="D13" s="3"/>
      <c r="E13" s="3"/>
      <c r="F13" s="1"/>
      <c r="G13" s="1"/>
      <c r="H13" s="3"/>
      <c r="I13" s="1"/>
      <c r="J13" s="3"/>
      <c r="K13" s="3"/>
      <c r="L13" s="1"/>
      <c r="M13" s="1"/>
      <c r="N13" s="1"/>
      <c r="O13" s="1"/>
    </row>
    <row r="14" spans="1:15" s="14" customFormat="1" ht="14.15" customHeight="1" x14ac:dyDescent="0.25">
      <c r="B14" s="1"/>
      <c r="C14" s="1"/>
      <c r="D14" s="1"/>
      <c r="E14" s="1"/>
      <c r="F14" s="1"/>
      <c r="G14" s="1"/>
      <c r="H14" s="1"/>
      <c r="I14" s="1"/>
      <c r="J14" s="1"/>
      <c r="K14" s="1"/>
      <c r="L14" s="1"/>
      <c r="M14" s="1"/>
      <c r="N14" s="1"/>
      <c r="O14" s="1"/>
    </row>
    <row r="15" spans="1:15" s="14" customFormat="1" ht="14.15" customHeight="1" x14ac:dyDescent="0.25">
      <c r="B15" s="1"/>
      <c r="C15" s="3"/>
      <c r="D15" s="3"/>
      <c r="E15" s="3"/>
      <c r="F15" s="1"/>
      <c r="G15" s="1"/>
      <c r="H15" s="5"/>
      <c r="I15" s="1"/>
      <c r="J15" s="3"/>
      <c r="K15" s="3"/>
      <c r="L15" s="3"/>
      <c r="M15" s="3"/>
      <c r="N15" s="1"/>
      <c r="O15" s="1"/>
    </row>
    <row r="16" spans="1:15" s="14" customFormat="1" ht="14.15" customHeight="1" x14ac:dyDescent="0.25">
      <c r="B16" s="1"/>
      <c r="C16" s="1"/>
      <c r="D16" s="1"/>
      <c r="E16" s="1"/>
      <c r="F16" s="1"/>
      <c r="G16" s="1"/>
      <c r="H16" s="1"/>
      <c r="I16" s="1"/>
      <c r="J16" s="1"/>
      <c r="K16" s="1"/>
      <c r="L16" s="1"/>
      <c r="M16" s="1"/>
      <c r="N16" s="1"/>
      <c r="O16" s="1"/>
    </row>
    <row r="17" spans="2:15" s="14" customFormat="1" ht="14.15" customHeight="1" x14ac:dyDescent="0.25">
      <c r="B17" s="1"/>
      <c r="C17" s="3"/>
      <c r="D17" s="1"/>
      <c r="E17" s="1"/>
      <c r="F17" s="1"/>
      <c r="G17" s="1"/>
      <c r="H17" s="3"/>
      <c r="I17" s="1"/>
      <c r="J17" s="1"/>
      <c r="K17" s="1"/>
      <c r="L17" s="1"/>
      <c r="M17" s="1"/>
      <c r="N17" s="1"/>
      <c r="O17" s="1"/>
    </row>
    <row r="18" spans="2:15" s="14" customFormat="1" ht="14.15" customHeight="1" x14ac:dyDescent="0.25">
      <c r="B18" s="1"/>
      <c r="C18" s="1"/>
      <c r="D18" s="1"/>
      <c r="E18" s="1"/>
      <c r="F18" s="1"/>
      <c r="G18" s="2"/>
      <c r="H18" s="1"/>
      <c r="I18" s="1"/>
      <c r="J18" s="1"/>
      <c r="K18" s="1"/>
      <c r="L18" s="1"/>
      <c r="M18" s="1"/>
      <c r="N18" s="1"/>
      <c r="O18" s="1"/>
    </row>
    <row r="19" spans="2:15" s="14" customFormat="1" ht="14.15" customHeight="1" x14ac:dyDescent="0.25">
      <c r="H19" s="20"/>
    </row>
    <row r="20" spans="2:15" s="14" customFormat="1" ht="14.15" customHeight="1" x14ac:dyDescent="0.25">
      <c r="H20" s="20"/>
    </row>
    <row r="21" spans="2:15" s="14" customFormat="1" ht="14.15" customHeight="1" x14ac:dyDescent="0.25">
      <c r="H21" s="20"/>
    </row>
    <row r="22" spans="2:15" s="14" customFormat="1" ht="14.15" customHeight="1" x14ac:dyDescent="0.25">
      <c r="H22" s="20"/>
    </row>
    <row r="23" spans="2:15" s="14" customFormat="1" ht="14.15" customHeight="1" x14ac:dyDescent="0.25">
      <c r="H23" s="20"/>
    </row>
    <row r="24" spans="2:15" s="14" customFormat="1" ht="14.15" customHeight="1" x14ac:dyDescent="0.25">
      <c r="H24" s="20"/>
    </row>
    <row r="25" spans="2:15" s="14" customFormat="1" ht="14.15" customHeight="1" x14ac:dyDescent="0.25">
      <c r="H25" s="20"/>
    </row>
    <row r="26" spans="2:15" s="14" customFormat="1" ht="14.15" customHeight="1" x14ac:dyDescent="0.25">
      <c r="H26" s="20"/>
    </row>
    <row r="27" spans="2:15" s="14" customFormat="1" ht="14.15" customHeight="1" x14ac:dyDescent="0.25">
      <c r="H27" s="20"/>
    </row>
    <row r="28" spans="2:15" s="14" customFormat="1" ht="14.15" customHeight="1" x14ac:dyDescent="0.25">
      <c r="H28" s="20"/>
    </row>
    <row r="29" spans="2:15" s="14" customFormat="1" ht="14.15" customHeight="1" x14ac:dyDescent="0.25">
      <c r="H29" s="20"/>
    </row>
    <row r="30" spans="2:15" ht="12.75" customHeight="1" x14ac:dyDescent="0.25">
      <c r="B30" s="80"/>
      <c r="C30" s="81"/>
      <c r="D30" s="81"/>
      <c r="E30" s="81"/>
      <c r="F30" s="81"/>
      <c r="G30" s="81"/>
      <c r="H30" s="82"/>
      <c r="I30" s="81"/>
      <c r="J30" s="81"/>
      <c r="K30" s="81"/>
      <c r="L30" s="81"/>
      <c r="M30" s="81"/>
      <c r="N30" s="81"/>
      <c r="O30" s="81"/>
    </row>
    <row r="31" spans="2:15" x14ac:dyDescent="0.25">
      <c r="B31" s="214" t="s">
        <v>1508</v>
      </c>
      <c r="C31" s="108"/>
      <c r="D31" s="108"/>
      <c r="E31" s="108"/>
      <c r="F31" s="108"/>
      <c r="G31" s="108"/>
      <c r="H31" s="108"/>
      <c r="I31" s="108"/>
      <c r="J31" s="108"/>
      <c r="K31" s="108"/>
      <c r="L31" s="109"/>
      <c r="M31" s="109"/>
      <c r="N31" s="109"/>
      <c r="O31" s="109"/>
    </row>
    <row r="32" spans="2:15" ht="5.25" customHeight="1" x14ac:dyDescent="0.25">
      <c r="B32" s="108"/>
      <c r="C32" s="108"/>
      <c r="D32" s="108"/>
      <c r="E32" s="108"/>
      <c r="F32" s="108"/>
      <c r="G32" s="108"/>
      <c r="H32" s="108"/>
      <c r="I32" s="108"/>
      <c r="J32" s="108"/>
      <c r="K32" s="108"/>
      <c r="L32" s="109"/>
      <c r="M32" s="109"/>
      <c r="N32" s="109"/>
      <c r="O32" s="109"/>
    </row>
    <row r="33" spans="2:16" ht="27.75" customHeight="1" x14ac:dyDescent="0.25">
      <c r="B33" s="214" t="s">
        <v>1509</v>
      </c>
      <c r="C33" s="108"/>
      <c r="D33" s="108"/>
      <c r="E33" s="108"/>
      <c r="F33" s="108"/>
      <c r="G33" s="108"/>
      <c r="H33" s="108"/>
      <c r="I33" s="108"/>
      <c r="J33" s="108"/>
      <c r="K33" s="108"/>
      <c r="L33" s="108"/>
      <c r="M33" s="108"/>
      <c r="N33" s="108"/>
      <c r="O33" s="108"/>
      <c r="P33" s="83"/>
    </row>
    <row r="34" spans="2:16" ht="12.75" customHeight="1" x14ac:dyDescent="0.25">
      <c r="B34" s="215" t="s">
        <v>1510</v>
      </c>
      <c r="C34" s="108"/>
      <c r="D34" s="108"/>
      <c r="E34" s="108"/>
      <c r="F34" s="108"/>
      <c r="G34" s="108"/>
      <c r="H34" s="108"/>
      <c r="I34" s="108"/>
      <c r="J34" s="108"/>
      <c r="K34" s="108"/>
      <c r="L34" s="109"/>
      <c r="M34" s="109"/>
      <c r="N34" s="109"/>
      <c r="O34" s="109"/>
    </row>
    <row r="35" spans="2:16" x14ac:dyDescent="0.25">
      <c r="B35" s="214" t="s">
        <v>1511</v>
      </c>
      <c r="C35" s="109"/>
      <c r="D35" s="109"/>
      <c r="E35" s="109"/>
      <c r="F35" s="109"/>
      <c r="G35" s="110"/>
      <c r="H35" s="109"/>
      <c r="I35" s="109"/>
      <c r="J35" s="109"/>
      <c r="K35" s="109"/>
      <c r="L35" s="109"/>
      <c r="M35" s="109"/>
      <c r="N35" s="109"/>
      <c r="O35" s="109"/>
    </row>
    <row r="36" spans="2:16" x14ac:dyDescent="0.25">
      <c r="B36" s="214" t="s">
        <v>1512</v>
      </c>
      <c r="H36" s="1"/>
    </row>
    <row r="37" spans="2:16" x14ac:dyDescent="0.25">
      <c r="H37" s="1"/>
    </row>
    <row r="38" spans="2:16" x14ac:dyDescent="0.25">
      <c r="H38" s="1"/>
    </row>
    <row r="39" spans="2:16" x14ac:dyDescent="0.25">
      <c r="H39" s="1"/>
    </row>
    <row r="40" spans="2:16" x14ac:dyDescent="0.25">
      <c r="H40" s="1"/>
    </row>
    <row r="41" spans="2:16" x14ac:dyDescent="0.25">
      <c r="H41" s="1"/>
    </row>
    <row r="42" spans="2:16" x14ac:dyDescent="0.25">
      <c r="H42" s="1"/>
    </row>
    <row r="43" spans="2:16" x14ac:dyDescent="0.25">
      <c r="H43" s="1"/>
    </row>
  </sheetData>
  <sheetProtection algorithmName="SHA-512" hashValue="Kr8F8w+9hFbbCHDDRLMQLj3rw+NfBn9UyANcMIIyoAnD8MGG3cYRDvS3PAcKduGSR9VcHSd+lZR9SfWgofYWXQ==" saltValue="mqvdzsvs9EB2M1GFRTQFLg==" spinCount="100000" sheet="1" objects="1" scenarios="1"/>
  <hyperlinks>
    <hyperlink ref="B34" r:id="rId1"/>
  </hyperlinks>
  <pageMargins left="0.35433070866141736" right="0.35433070866141736" top="0.39370078740157483" bottom="0.39370078740157483" header="0.51181102362204722" footer="0.51181102362204722"/>
  <pageSetup paperSize="9" scale="8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E98"/>
  <sheetViews>
    <sheetView showGridLines="0" workbookViewId="0">
      <selection activeCell="E3" sqref="E3"/>
    </sheetView>
  </sheetViews>
  <sheetFormatPr defaultColWidth="9.1796875" defaultRowHeight="12.5" x14ac:dyDescent="0.25"/>
  <cols>
    <col min="1" max="1" width="24.54296875" style="56" customWidth="1"/>
    <col min="2" max="2" width="39.453125" style="56" bestFit="1" customWidth="1"/>
    <col min="3" max="3" width="43.81640625" style="56" bestFit="1" customWidth="1"/>
    <col min="4" max="7" width="10.7265625" style="56" customWidth="1"/>
    <col min="8" max="8" width="2.26953125" style="56" customWidth="1"/>
    <col min="9" max="11" width="10.7265625" style="56" customWidth="1"/>
    <col min="12" max="12" width="11.1796875" style="56" customWidth="1"/>
    <col min="13" max="19" width="9.1796875" style="56"/>
    <col min="20" max="20" width="6.26953125" style="56" customWidth="1"/>
    <col min="21" max="21" width="6.453125" style="56" customWidth="1"/>
    <col min="22" max="22" width="6.54296875" style="56" customWidth="1"/>
    <col min="23" max="23" width="6.1796875" style="56" customWidth="1"/>
    <col min="24" max="24" width="5.26953125" style="56" customWidth="1"/>
    <col min="25" max="25" width="8.54296875" style="56" bestFit="1" customWidth="1"/>
    <col min="26" max="26" width="9.1796875" style="56" bestFit="1" customWidth="1"/>
    <col min="27" max="28" width="8.54296875" style="56" bestFit="1" customWidth="1"/>
    <col min="29" max="16384" width="9.1796875" style="56"/>
  </cols>
  <sheetData>
    <row r="1" spans="1:31" s="62" customFormat="1" ht="17.25" customHeight="1" x14ac:dyDescent="0.35">
      <c r="A1" s="60" t="s">
        <v>119</v>
      </c>
      <c r="B1" s="61"/>
    </row>
    <row r="2" spans="1:31" ht="6" customHeight="1" x14ac:dyDescent="0.25">
      <c r="A2" s="59"/>
    </row>
    <row r="3" spans="1:31" ht="24.75" customHeight="1" x14ac:dyDescent="0.25">
      <c r="A3" s="63" t="s">
        <v>114</v>
      </c>
      <c r="B3" s="64">
        <v>7</v>
      </c>
      <c r="C3" s="65" t="str">
        <f>VLOOKUP(B3,A70:C98,3,FALSE)</f>
        <v>Flintshire</v>
      </c>
      <c r="D3" s="65" t="str">
        <f>VLOOKUP(C3,C70:E98,2,FALSE)</f>
        <v>Flintshire</v>
      </c>
      <c r="E3" s="56" t="str">
        <f>VLOOKUP(B3,A70:F98,2,FALSE)</f>
        <v xml:space="preserve">   Sir y Fflint</v>
      </c>
      <c r="I3" s="66"/>
      <c r="J3" s="66"/>
      <c r="K3" s="66"/>
    </row>
    <row r="5" spans="1:31" ht="13" x14ac:dyDescent="0.3">
      <c r="D5" s="289" t="s">
        <v>120</v>
      </c>
      <c r="E5" s="289"/>
      <c r="F5" s="289"/>
      <c r="G5" s="289"/>
      <c r="I5" s="289" t="s">
        <v>121</v>
      </c>
      <c r="J5" s="289"/>
      <c r="K5" s="289"/>
      <c r="L5" s="289"/>
      <c r="P5" s="180"/>
      <c r="U5" s="180"/>
      <c r="Z5" s="180"/>
      <c r="AE5" s="180"/>
    </row>
    <row r="6" spans="1:31" s="62" customFormat="1" ht="21" customHeight="1" x14ac:dyDescent="0.35">
      <c r="A6" s="67" t="s">
        <v>122</v>
      </c>
      <c r="B6" s="67" t="s">
        <v>123</v>
      </c>
      <c r="D6" s="175" t="str">
        <f>'Data - 5 year cases (2nd Supp)'!D1</f>
        <v>2002-2006</v>
      </c>
      <c r="E6" s="175" t="str">
        <f>'Data - 5 year cases (2nd Supp)'!E1</f>
        <v>2007-2011</v>
      </c>
      <c r="F6" s="175" t="str">
        <f>'Data - 5 year cases (2nd Supp)'!F1</f>
        <v>2012-2016</v>
      </c>
      <c r="G6" s="175" t="str">
        <f>'Data - 5 year cases (2nd Supp)'!G1</f>
        <v>2017-2021</v>
      </c>
      <c r="H6" s="175"/>
      <c r="I6" s="175" t="str">
        <f>D6</f>
        <v>2002-2006</v>
      </c>
      <c r="J6" s="175" t="str">
        <f t="shared" ref="J6:L6" si="0">E6</f>
        <v>2007-2011</v>
      </c>
      <c r="K6" s="175" t="str">
        <f t="shared" si="0"/>
        <v>2012-2016</v>
      </c>
      <c r="L6" s="175" t="str">
        <f t="shared" si="0"/>
        <v>2017-2021</v>
      </c>
    </row>
    <row r="7" spans="1:31" ht="13" x14ac:dyDescent="0.3">
      <c r="A7" s="69" t="str">
        <f>$C$3&amp;"_"&amp;B7</f>
        <v>Flintshire_total cases</v>
      </c>
      <c r="B7" s="69" t="s">
        <v>117</v>
      </c>
      <c r="C7" s="10" t="s">
        <v>41</v>
      </c>
      <c r="D7" s="66">
        <f>VLOOKUP(A7,'Data - 5 year cases (2nd Supp)'!$A$2:$G$1300,4,FALSE)</f>
        <v>345</v>
      </c>
      <c r="E7" s="66">
        <f>VLOOKUP(A7,'Data - 5 year cases (2nd Supp)'!$A$2:$G$1300,5,FALSE)</f>
        <v>391</v>
      </c>
      <c r="F7" s="66">
        <f>VLOOKUP(A7,'Data - 5 year cases (2nd Supp)'!$A$2:$G$1300,6,FALSE)</f>
        <v>257</v>
      </c>
      <c r="G7" s="66">
        <f>VLOOKUP(A7,'Data - 5 year cases (2nd Supp)'!$A$2:$G$1300,7,FALSE)</f>
        <v>189</v>
      </c>
      <c r="H7" s="66"/>
      <c r="I7" s="70">
        <f>(D7/VLOOKUP($C$3,'Data - 5-year births'!$A$3:$F$32,3,FALSE))*10000</f>
        <v>413.17365269461078</v>
      </c>
      <c r="J7" s="70">
        <f>(E7/VLOOKUP($C$3,'Data - 5-year births'!$A$3:$F$32,4,FALSE))*10000</f>
        <v>445.73643410852713</v>
      </c>
      <c r="K7" s="70">
        <f>(F7/VLOOKUP($C$3,'Data - 5-year births'!$A$3:$F$32,5,FALSE))*10000</f>
        <v>314.48849730788055</v>
      </c>
      <c r="L7" s="70">
        <f>(G7/VLOOKUP($C$3,'Data - 5-year births'!$A$3:$F$32,6,FALSE))*10000</f>
        <v>252.84280936454851</v>
      </c>
      <c r="M7" s="112"/>
      <c r="N7" s="112"/>
      <c r="O7" s="112"/>
      <c r="P7" s="112"/>
      <c r="Q7" s="112"/>
      <c r="R7" s="112"/>
      <c r="S7" s="112"/>
      <c r="T7" s="180"/>
      <c r="U7" s="180"/>
      <c r="V7" s="180"/>
      <c r="W7" s="180"/>
      <c r="X7" s="180"/>
      <c r="Y7" s="182"/>
      <c r="Z7" s="181"/>
      <c r="AA7" s="181"/>
      <c r="AB7" s="181"/>
    </row>
    <row r="8" spans="1:31" ht="13" x14ac:dyDescent="0.3">
      <c r="C8" s="12"/>
      <c r="D8" s="66"/>
      <c r="E8" s="66"/>
      <c r="F8" s="66"/>
      <c r="G8" s="66"/>
      <c r="H8" s="66"/>
      <c r="I8" s="70"/>
      <c r="J8" s="70"/>
      <c r="K8" s="70"/>
      <c r="L8" s="70"/>
      <c r="M8" s="112"/>
      <c r="N8" s="112"/>
      <c r="O8" s="112"/>
      <c r="P8" s="112"/>
      <c r="Q8" s="112"/>
      <c r="R8" s="112"/>
      <c r="S8" s="112"/>
      <c r="T8" s="180"/>
      <c r="U8" s="180"/>
      <c r="V8" s="180"/>
      <c r="W8" s="180"/>
      <c r="X8" s="180"/>
      <c r="Y8" s="182"/>
      <c r="Z8" s="181"/>
      <c r="AA8" s="181"/>
      <c r="AB8" s="181"/>
    </row>
    <row r="9" spans="1:31" ht="13" x14ac:dyDescent="0.3">
      <c r="A9" s="69" t="str">
        <f t="shared" ref="A9:A14" si="1">$C$3&amp;"_"&amp;B9</f>
        <v>Flintshire_A</v>
      </c>
      <c r="B9" s="69" t="s">
        <v>1</v>
      </c>
      <c r="C9" s="10" t="s">
        <v>42</v>
      </c>
      <c r="D9" s="66">
        <f>VLOOKUP(A9,'Data - 5 year cases (2nd Supp)'!$A$2:$G$1300,4,FALSE)</f>
        <v>35</v>
      </c>
      <c r="E9" s="66">
        <f>VLOOKUP(A9,'Data - 5 year cases (2nd Supp)'!$A$2:$G$1300,5,FALSE)</f>
        <v>24</v>
      </c>
      <c r="F9" s="66">
        <f>VLOOKUP(A9,'Data - 5 year cases (2nd Supp)'!$A$2:$G$1300,6,FALSE)</f>
        <v>20</v>
      </c>
      <c r="G9" s="66">
        <f>VLOOKUP(A9,'Data - 5 year cases (2nd Supp)'!$A$2:$G$1300,7,FALSE)</f>
        <v>15</v>
      </c>
      <c r="H9" s="66"/>
      <c r="I9" s="70">
        <f>(D9/VLOOKUP($C$3,'Data - 5-year births'!$A$3:$F$32,3,FALSE))*10000</f>
        <v>41.916167664670652</v>
      </c>
      <c r="J9" s="70">
        <f>(E9/VLOOKUP($C$3,'Data - 5-year births'!$A$3:$F$32,4,FALSE))*10000</f>
        <v>27.359781121751027</v>
      </c>
      <c r="K9" s="70">
        <f>(F9/VLOOKUP($C$3,'Data - 5-year births'!$A$3:$F$32,5,FALSE))*10000</f>
        <v>24.473813020068526</v>
      </c>
      <c r="L9" s="70">
        <f>(G9/VLOOKUP($C$3,'Data - 5-year births'!$A$3:$F$32,6,FALSE))*10000</f>
        <v>20.066889632107021</v>
      </c>
      <c r="M9" s="112"/>
      <c r="N9" s="112"/>
      <c r="O9" s="112"/>
      <c r="P9" s="112"/>
      <c r="Q9" s="112"/>
      <c r="R9" s="112"/>
      <c r="S9" s="112"/>
      <c r="T9" s="180"/>
      <c r="U9" s="180"/>
      <c r="V9" s="180"/>
      <c r="W9" s="180"/>
      <c r="X9" s="180"/>
      <c r="Y9" s="182"/>
      <c r="Z9" s="181"/>
      <c r="AA9" s="181"/>
      <c r="AB9" s="181"/>
    </row>
    <row r="10" spans="1:31" x14ac:dyDescent="0.25">
      <c r="A10" s="69" t="str">
        <f t="shared" si="1"/>
        <v>Flintshire_a. All neural tube defects (Q00*, Q01*, Q05*)</v>
      </c>
      <c r="B10" s="69" t="s">
        <v>17</v>
      </c>
      <c r="C10" s="15" t="s">
        <v>43</v>
      </c>
      <c r="D10" s="66">
        <f>VLOOKUP(A10,'Data - 5 year cases (2nd Supp)'!$A$2:$G$1300,4,FALSE)</f>
        <v>9</v>
      </c>
      <c r="E10" s="66">
        <f>VLOOKUP(A10,'Data - 5 year cases (2nd Supp)'!$A$2:$G$1300,5,FALSE)</f>
        <v>7</v>
      </c>
      <c r="F10" s="66">
        <f>VLOOKUP(A10,'Data - 5 year cases (2nd Supp)'!$A$2:$G$1300,6,FALSE)</f>
        <v>10</v>
      </c>
      <c r="G10" s="66">
        <f>VLOOKUP(A10,'Data - 5 year cases (2nd Supp)'!$A$2:$G$1300,7,FALSE)</f>
        <v>6</v>
      </c>
      <c r="H10" s="66"/>
      <c r="I10" s="70">
        <f>(D10/VLOOKUP($C$3,'Data - 5-year births'!$A$3:$F$32,3,FALSE))*10000</f>
        <v>10.778443113772456</v>
      </c>
      <c r="J10" s="70">
        <f>(E10/VLOOKUP($C$3,'Data - 5-year births'!$A$3:$F$32,4,FALSE))*10000</f>
        <v>7.9799361605107162</v>
      </c>
      <c r="K10" s="70">
        <f>(F10/VLOOKUP($C$3,'Data - 5-year births'!$A$3:$F$32,5,FALSE))*10000</f>
        <v>12.236906510034263</v>
      </c>
      <c r="L10" s="70">
        <f>(G10/VLOOKUP($C$3,'Data - 5-year births'!$A$3:$F$32,6,FALSE))*10000</f>
        <v>8.0267558528428093</v>
      </c>
      <c r="M10" s="112"/>
      <c r="N10" s="112"/>
      <c r="O10" s="112"/>
      <c r="P10" s="112"/>
      <c r="Q10" s="112"/>
      <c r="R10" s="112"/>
      <c r="S10" s="112"/>
      <c r="T10" s="180"/>
      <c r="U10" s="180"/>
      <c r="V10" s="180"/>
      <c r="W10" s="180"/>
      <c r="X10" s="180"/>
      <c r="Y10" s="182"/>
      <c r="Z10" s="181"/>
      <c r="AA10" s="181"/>
      <c r="AB10" s="181"/>
    </row>
    <row r="11" spans="1:31" x14ac:dyDescent="0.25">
      <c r="A11" s="69" t="str">
        <f t="shared" si="1"/>
        <v>Flintshire_b. Anencephaly (Q00*)</v>
      </c>
      <c r="B11" s="69" t="s">
        <v>18</v>
      </c>
      <c r="C11" s="15" t="s">
        <v>44</v>
      </c>
      <c r="D11" s="66">
        <f>VLOOKUP(A11,'Data - 5 year cases (2nd Supp)'!$A$2:$G$1300,4,FALSE)</f>
        <v>5</v>
      </c>
      <c r="E11" s="66" t="str">
        <f>VLOOKUP(A11,'Data - 5 year cases (2nd Supp)'!$A$2:$G$1300,5,FALSE)</f>
        <v>*</v>
      </c>
      <c r="F11" s="66" t="str">
        <f>VLOOKUP(A11,'Data - 5 year cases (2nd Supp)'!$A$2:$G$1300,6,FALSE)</f>
        <v>*</v>
      </c>
      <c r="G11" s="66" t="str">
        <f>VLOOKUP(A11,'Data - 5 year cases (2nd Supp)'!$A$2:$G$1300,7,FALSE)</f>
        <v>*</v>
      </c>
      <c r="H11" s="66"/>
      <c r="I11" s="70">
        <f>(D11/VLOOKUP($C$3,'Data - 5-year births'!$A$3:$F$32,3,FALSE))*10000</f>
        <v>5.9880239520958085</v>
      </c>
      <c r="J11" s="70" t="e">
        <f>(E11/VLOOKUP($C$3,'Data - 5-year births'!$A$3:$F$32,4,FALSE))*10000</f>
        <v>#VALUE!</v>
      </c>
      <c r="K11" s="70" t="e">
        <f>(F11/VLOOKUP($C$3,'Data - 5-year births'!$A$3:$F$32,5,FALSE))*10000</f>
        <v>#VALUE!</v>
      </c>
      <c r="L11" s="70" t="e">
        <f>(G11/VLOOKUP($C$3,'Data - 5-year births'!$A$3:$F$32,6,FALSE))*10000</f>
        <v>#VALUE!</v>
      </c>
      <c r="M11" s="112"/>
      <c r="N11" s="112"/>
      <c r="O11" s="112"/>
      <c r="P11" s="112"/>
      <c r="Q11" s="112"/>
      <c r="R11" s="112"/>
      <c r="S11" s="112"/>
      <c r="T11" s="180"/>
      <c r="U11" s="180"/>
      <c r="V11" s="180"/>
      <c r="W11" s="180"/>
      <c r="X11" s="180"/>
      <c r="Y11" s="182"/>
      <c r="Z11" s="181"/>
      <c r="AA11" s="181"/>
      <c r="AB11" s="181"/>
    </row>
    <row r="12" spans="1:31" x14ac:dyDescent="0.25">
      <c r="A12" s="69" t="str">
        <f t="shared" si="1"/>
        <v>Flintshire_c. Encephalocele (Q01*)</v>
      </c>
      <c r="B12" s="69" t="s">
        <v>19</v>
      </c>
      <c r="C12" s="15" t="s">
        <v>45</v>
      </c>
      <c r="D12" s="66" t="str">
        <f>VLOOKUP(A12,'Data - 5 year cases (2nd Supp)'!$A$2:$G$1300,4,FALSE)</f>
        <v>*</v>
      </c>
      <c r="E12" s="66" t="str">
        <f>VLOOKUP(A12,'Data - 5 year cases (2nd Supp)'!$A$2:$G$1300,5,FALSE)</f>
        <v>*</v>
      </c>
      <c r="F12" s="66" t="str">
        <f>VLOOKUP(A12,'Data - 5 year cases (2nd Supp)'!$A$2:$G$1300,6,FALSE)</f>
        <v>*</v>
      </c>
      <c r="G12" s="66" t="str">
        <f>VLOOKUP(A12,'Data - 5 year cases (2nd Supp)'!$A$2:$G$1300,7,FALSE)</f>
        <v>*</v>
      </c>
      <c r="H12" s="66"/>
      <c r="I12" s="70" t="e">
        <f>(D12/VLOOKUP($C$3,'Data - 5-year births'!$A$3:$F$32,3,FALSE))*10000</f>
        <v>#VALUE!</v>
      </c>
      <c r="J12" s="70" t="e">
        <f>(E12/VLOOKUP($C$3,'Data - 5-year births'!$A$3:$F$32,4,FALSE))*10000</f>
        <v>#VALUE!</v>
      </c>
      <c r="K12" s="70" t="e">
        <f>(F12/VLOOKUP($C$3,'Data - 5-year births'!$A$3:$F$32,5,FALSE))*10000</f>
        <v>#VALUE!</v>
      </c>
      <c r="L12" s="70" t="e">
        <f>(G12/VLOOKUP($C$3,'Data - 5-year births'!$A$3:$F$32,6,FALSE))*10000</f>
        <v>#VALUE!</v>
      </c>
      <c r="M12" s="112"/>
      <c r="N12" s="112"/>
      <c r="O12" s="112"/>
      <c r="P12" s="112"/>
      <c r="Q12" s="112"/>
      <c r="R12" s="112"/>
      <c r="S12" s="112"/>
      <c r="T12" s="180"/>
      <c r="U12" s="180"/>
      <c r="V12" s="180"/>
      <c r="W12" s="180"/>
      <c r="X12" s="180"/>
      <c r="Y12" s="182"/>
      <c r="Z12" s="181"/>
      <c r="AA12" s="181"/>
      <c r="AB12" s="181"/>
    </row>
    <row r="13" spans="1:31" x14ac:dyDescent="0.25">
      <c r="A13" s="69" t="str">
        <f t="shared" si="1"/>
        <v>Flintshire_d. Spina bifida (Q05*)</v>
      </c>
      <c r="B13" s="69" t="s">
        <v>20</v>
      </c>
      <c r="C13" s="15" t="s">
        <v>46</v>
      </c>
      <c r="D13" s="66">
        <f>VLOOKUP(A13,'Data - 5 year cases (2nd Supp)'!$A$2:$G$1300,4,FALSE)</f>
        <v>4</v>
      </c>
      <c r="E13" s="66">
        <f>VLOOKUP(A13,'Data - 5 year cases (2nd Supp)'!$A$2:$G$1300,5,FALSE)</f>
        <v>4</v>
      </c>
      <c r="F13" s="66">
        <f>VLOOKUP(A13,'Data - 5 year cases (2nd Supp)'!$A$2:$G$1300,6,FALSE)</f>
        <v>9</v>
      </c>
      <c r="G13" s="66">
        <f>VLOOKUP(A13,'Data - 5 year cases (2nd Supp)'!$A$2:$G$1300,7,FALSE)</f>
        <v>4</v>
      </c>
      <c r="H13" s="66"/>
      <c r="I13" s="70">
        <f>(D13/VLOOKUP($C$3,'Data - 5-year births'!$A$3:$F$32,3,FALSE))*10000</f>
        <v>4.7904191616766463</v>
      </c>
      <c r="J13" s="70">
        <f>(E13/VLOOKUP($C$3,'Data - 5-year births'!$A$3:$F$32,4,FALSE))*10000</f>
        <v>4.5599635202918378</v>
      </c>
      <c r="K13" s="70">
        <f>(F13/VLOOKUP($C$3,'Data - 5-year births'!$A$3:$F$32,5,FALSE))*10000</f>
        <v>11.013215859030838</v>
      </c>
      <c r="L13" s="70">
        <f>(G13/VLOOKUP($C$3,'Data - 5-year births'!$A$3:$F$32,6,FALSE))*10000</f>
        <v>5.3511705685618729</v>
      </c>
      <c r="M13" s="112"/>
      <c r="N13" s="112"/>
      <c r="O13" s="112"/>
      <c r="P13" s="112"/>
      <c r="Q13" s="112"/>
      <c r="R13" s="112"/>
      <c r="S13" s="112"/>
      <c r="T13" s="180"/>
      <c r="U13" s="180"/>
      <c r="V13" s="180"/>
      <c r="W13" s="180"/>
      <c r="X13" s="180"/>
      <c r="Y13" s="182"/>
      <c r="Z13" s="181"/>
      <c r="AA13" s="181"/>
      <c r="AB13" s="181"/>
    </row>
    <row r="14" spans="1:31" x14ac:dyDescent="0.25">
      <c r="A14" s="69" t="str">
        <f t="shared" si="1"/>
        <v>Flintshire_e. Hydrocephaly (Q03*)</v>
      </c>
      <c r="B14" s="69" t="s">
        <v>21</v>
      </c>
      <c r="C14" s="15" t="s">
        <v>47</v>
      </c>
      <c r="D14" s="66">
        <f>VLOOKUP(A14,'Data - 5 year cases (2nd Supp)'!$A$2:$G$1300,4,FALSE)</f>
        <v>6</v>
      </c>
      <c r="E14" s="66">
        <f>VLOOKUP(A14,'Data - 5 year cases (2nd Supp)'!$A$2:$G$1300,5,FALSE)</f>
        <v>3</v>
      </c>
      <c r="F14" s="66">
        <f>VLOOKUP(A14,'Data - 5 year cases (2nd Supp)'!$A$2:$G$1300,6,FALSE)</f>
        <v>7</v>
      </c>
      <c r="G14" s="66">
        <f>VLOOKUP(A14,'Data - 5 year cases (2nd Supp)'!$A$2:$G$1300,7,FALSE)</f>
        <v>3</v>
      </c>
      <c r="H14" s="66"/>
      <c r="I14" s="70">
        <f>(D14/VLOOKUP($C$3,'Data - 5-year births'!$A$3:$F$32,3,FALSE))*10000</f>
        <v>7.1856287425149699</v>
      </c>
      <c r="J14" s="70">
        <f>(E14/VLOOKUP($C$3,'Data - 5-year births'!$A$3:$F$32,4,FALSE))*10000</f>
        <v>3.4199726402188784</v>
      </c>
      <c r="K14" s="70">
        <f>(F14/VLOOKUP($C$3,'Data - 5-year births'!$A$3:$F$32,5,FALSE))*10000</f>
        <v>8.5658345570239849</v>
      </c>
      <c r="L14" s="70">
        <f>(G14/VLOOKUP($C$3,'Data - 5-year births'!$A$3:$F$32,6,FALSE))*10000</f>
        <v>4.0133779264214047</v>
      </c>
      <c r="M14" s="112"/>
      <c r="N14" s="112"/>
      <c r="O14" s="112"/>
      <c r="P14" s="112"/>
      <c r="Q14" s="112"/>
      <c r="R14" s="112"/>
      <c r="S14" s="112"/>
      <c r="T14" s="180"/>
      <c r="U14" s="180"/>
      <c r="V14" s="180"/>
      <c r="W14" s="180"/>
      <c r="X14" s="180"/>
      <c r="Y14" s="182"/>
      <c r="Z14" s="181"/>
      <c r="AA14" s="181"/>
      <c r="AB14" s="181"/>
    </row>
    <row r="15" spans="1:31" x14ac:dyDescent="0.25">
      <c r="C15" s="17"/>
      <c r="D15" s="66"/>
      <c r="E15" s="66"/>
      <c r="F15" s="66"/>
      <c r="G15" s="66"/>
      <c r="H15" s="66"/>
      <c r="I15" s="70"/>
      <c r="J15" s="70"/>
      <c r="K15" s="70"/>
      <c r="L15" s="70"/>
      <c r="M15" s="112"/>
      <c r="N15" s="112"/>
      <c r="O15" s="112"/>
      <c r="P15" s="112"/>
      <c r="Q15" s="112"/>
      <c r="R15" s="112"/>
      <c r="S15" s="112"/>
      <c r="T15" s="180"/>
      <c r="U15" s="180"/>
      <c r="V15" s="180"/>
      <c r="W15" s="180"/>
      <c r="X15" s="180"/>
      <c r="Y15" s="182"/>
      <c r="Z15" s="181"/>
      <c r="AA15" s="181"/>
      <c r="AB15" s="181"/>
    </row>
    <row r="16" spans="1:31" ht="13" x14ac:dyDescent="0.3">
      <c r="A16" s="69" t="str">
        <f>$C$3&amp;"_"&amp;B16</f>
        <v>Flintshire_B</v>
      </c>
      <c r="B16" s="69" t="s">
        <v>2</v>
      </c>
      <c r="C16" s="10" t="s">
        <v>48</v>
      </c>
      <c r="D16" s="66">
        <f>VLOOKUP(A16,'Data - 5 year cases (2nd Supp)'!$A$2:$G$1300,4,FALSE)</f>
        <v>24</v>
      </c>
      <c r="E16" s="66">
        <f>VLOOKUP(A16,'Data - 5 year cases (2nd Supp)'!$A$2:$G$1300,5,FALSE)</f>
        <v>26</v>
      </c>
      <c r="F16" s="66">
        <f>VLOOKUP(A16,'Data - 5 year cases (2nd Supp)'!$A$2:$G$1300,6,FALSE)</f>
        <v>10</v>
      </c>
      <c r="G16" s="66">
        <f>VLOOKUP(A16,'Data - 5 year cases (2nd Supp)'!$A$2:$G$1300,7,FALSE)</f>
        <v>13</v>
      </c>
      <c r="H16" s="66"/>
      <c r="I16" s="70">
        <f>(D16/VLOOKUP($C$3,'Data - 5-year births'!$A$3:$F$32,3,FALSE))*10000</f>
        <v>28.742514970059879</v>
      </c>
      <c r="J16" s="70">
        <f>(E16/VLOOKUP($C$3,'Data - 5-year births'!$A$3:$F$32,4,FALSE))*10000</f>
        <v>29.639762881896946</v>
      </c>
      <c r="K16" s="70">
        <f>(F16/VLOOKUP($C$3,'Data - 5-year births'!$A$3:$F$32,5,FALSE))*10000</f>
        <v>12.236906510034263</v>
      </c>
      <c r="L16" s="70">
        <f>(G16/VLOOKUP($C$3,'Data - 5-year births'!$A$3:$F$32,6,FALSE))*10000</f>
        <v>17.391304347826086</v>
      </c>
      <c r="M16" s="112"/>
      <c r="N16" s="112"/>
      <c r="O16" s="112"/>
      <c r="P16" s="112"/>
      <c r="Q16" s="112"/>
      <c r="R16" s="112"/>
      <c r="S16" s="112"/>
      <c r="T16" s="180"/>
      <c r="U16" s="180"/>
      <c r="V16" s="180"/>
      <c r="W16" s="180"/>
      <c r="X16" s="180"/>
      <c r="Y16" s="182"/>
      <c r="Z16" s="181"/>
      <c r="AA16" s="181"/>
      <c r="AB16" s="181"/>
    </row>
    <row r="17" spans="1:28" x14ac:dyDescent="0.25">
      <c r="A17" s="69" t="str">
        <f>$C$3&amp;"_"&amp;B17</f>
        <v>Flintshire_f. congenital_hearing_loss (H90.3-H90.9)</v>
      </c>
      <c r="B17" s="71" t="s">
        <v>116</v>
      </c>
      <c r="C17" s="19" t="s">
        <v>49</v>
      </c>
      <c r="D17" s="66">
        <f>VLOOKUP(A17,'Data - 5 year cases (2nd Supp)'!$A$2:$G$1300,4,FALSE)</f>
        <v>6</v>
      </c>
      <c r="E17" s="66">
        <f>VLOOKUP(A17,'Data - 5 year cases (2nd Supp)'!$A$2:$G$1300,5,FALSE)</f>
        <v>14</v>
      </c>
      <c r="F17" s="66">
        <f>VLOOKUP(A17,'Data - 5 year cases (2nd Supp)'!$A$2:$G$1300,6,FALSE)</f>
        <v>4</v>
      </c>
      <c r="G17" s="66">
        <f>VLOOKUP(A17,'Data - 5 year cases (2nd Supp)'!$A$2:$G$1300,7,FALSE)</f>
        <v>3</v>
      </c>
      <c r="H17" s="66"/>
      <c r="I17" s="70">
        <f>(D17/VLOOKUP($C$3,'Data - 5-year births'!$A$3:$F$32,3,FALSE))*10000</f>
        <v>7.1856287425149699</v>
      </c>
      <c r="J17" s="70">
        <f>(E17/VLOOKUP($C$3,'Data - 5-year births'!$A$3:$F$32,4,FALSE))*10000</f>
        <v>15.959872321021432</v>
      </c>
      <c r="K17" s="70">
        <f>(F17/VLOOKUP($C$3,'Data - 5-year births'!$A$3:$F$32,5,FALSE))*10000</f>
        <v>4.8947626040137058</v>
      </c>
      <c r="L17" s="70">
        <f>(G17/VLOOKUP($C$3,'Data - 5-year births'!$A$3:$F$32,6,FALSE))*10000</f>
        <v>4.0133779264214047</v>
      </c>
      <c r="M17" s="112"/>
      <c r="N17" s="112"/>
      <c r="O17" s="112"/>
      <c r="P17" s="112"/>
      <c r="Q17" s="112"/>
      <c r="R17" s="112"/>
      <c r="S17" s="112"/>
      <c r="T17" s="180"/>
      <c r="U17" s="180"/>
      <c r="V17" s="180"/>
      <c r="W17" s="180"/>
      <c r="X17" s="180"/>
      <c r="Y17" s="182"/>
      <c r="Z17" s="181"/>
      <c r="AA17" s="181"/>
      <c r="AB17" s="181"/>
    </row>
    <row r="18" spans="1:28" x14ac:dyDescent="0.25">
      <c r="A18" s="69" t="str">
        <f>$C$3&amp;"_"&amp;B18</f>
        <v>Flintshire_g. Cataracts (Q12.0)</v>
      </c>
      <c r="B18" s="69" t="s">
        <v>22</v>
      </c>
      <c r="C18" s="19" t="s">
        <v>50</v>
      </c>
      <c r="D18" s="66">
        <f>VLOOKUP(A18,'Data - 5 year cases (2nd Supp)'!$A$2:$G$1300,4,FALSE)</f>
        <v>3</v>
      </c>
      <c r="E18" s="66" t="str">
        <f>VLOOKUP(A18,'Data - 5 year cases (2nd Supp)'!$A$2:$G$1300,5,FALSE)</f>
        <v>*</v>
      </c>
      <c r="F18" s="66" t="str">
        <f>VLOOKUP(A18,'Data - 5 year cases (2nd Supp)'!$A$2:$G$1300,6,FALSE)</f>
        <v>*</v>
      </c>
      <c r="G18" s="66" t="str">
        <f>VLOOKUP(A18,'Data - 5 year cases (2nd Supp)'!$A$2:$G$1300,7,FALSE)</f>
        <v>*</v>
      </c>
      <c r="H18" s="66"/>
      <c r="I18" s="70">
        <f>(D18/VLOOKUP($C$3,'Data - 5-year births'!$A$3:$F$32,3,FALSE))*10000</f>
        <v>3.5928143712574849</v>
      </c>
      <c r="J18" s="70" t="e">
        <f>(E18/VLOOKUP($C$3,'Data - 5-year births'!$A$3:$F$32,4,FALSE))*10000</f>
        <v>#VALUE!</v>
      </c>
      <c r="K18" s="70" t="e">
        <f>(F18/VLOOKUP($C$3,'Data - 5-year births'!$A$3:$F$32,5,FALSE))*10000</f>
        <v>#VALUE!</v>
      </c>
      <c r="L18" s="70" t="e">
        <f>(G18/VLOOKUP($C$3,'Data - 5-year births'!$A$3:$F$32,6,FALSE))*10000</f>
        <v>#VALUE!</v>
      </c>
      <c r="M18" s="112"/>
      <c r="N18" s="112"/>
      <c r="O18" s="112"/>
      <c r="P18" s="112"/>
      <c r="Q18" s="112"/>
      <c r="R18" s="112"/>
      <c r="S18" s="112"/>
      <c r="T18" s="180"/>
      <c r="U18" s="180"/>
      <c r="V18" s="180"/>
      <c r="W18" s="180"/>
      <c r="X18" s="180"/>
      <c r="Y18" s="182"/>
      <c r="Z18" s="181"/>
      <c r="AA18" s="181"/>
      <c r="AB18" s="181"/>
    </row>
    <row r="19" spans="1:28" x14ac:dyDescent="0.25">
      <c r="C19" s="20"/>
      <c r="D19" s="66"/>
      <c r="E19" s="66"/>
      <c r="F19" s="66"/>
      <c r="G19" s="66"/>
      <c r="H19" s="66"/>
      <c r="I19" s="70"/>
      <c r="J19" s="70"/>
      <c r="K19" s="70"/>
      <c r="L19" s="70"/>
      <c r="M19" s="112"/>
      <c r="N19" s="112"/>
      <c r="O19" s="112"/>
      <c r="P19" s="112"/>
      <c r="Q19" s="112"/>
      <c r="R19" s="112"/>
      <c r="S19" s="112"/>
      <c r="T19" s="180"/>
      <c r="U19" s="180"/>
      <c r="V19" s="180"/>
      <c r="W19" s="180"/>
      <c r="X19" s="180"/>
      <c r="Y19" s="182"/>
      <c r="Z19" s="181"/>
      <c r="AA19" s="181"/>
      <c r="AB19" s="181"/>
    </row>
    <row r="20" spans="1:28" ht="13" x14ac:dyDescent="0.3">
      <c r="A20" s="69" t="str">
        <f>$C$3&amp;"_"&amp;B20</f>
        <v>Flintshire_C</v>
      </c>
      <c r="B20" s="69" t="s">
        <v>3</v>
      </c>
      <c r="C20" s="10" t="s">
        <v>51</v>
      </c>
      <c r="D20" s="66">
        <f>VLOOKUP(A20,'Data - 5 year cases (2nd Supp)'!$A$2:$G$1300,4,FALSE)</f>
        <v>60</v>
      </c>
      <c r="E20" s="66">
        <f>VLOOKUP(A20,'Data - 5 year cases (2nd Supp)'!$A$2:$G$1300,5,FALSE)</f>
        <v>77</v>
      </c>
      <c r="F20" s="66">
        <f>VLOOKUP(A20,'Data - 5 year cases (2nd Supp)'!$A$2:$G$1300,6,FALSE)</f>
        <v>46</v>
      </c>
      <c r="G20" s="66">
        <f>VLOOKUP(A20,'Data - 5 year cases (2nd Supp)'!$A$2:$G$1300,7,FALSE)</f>
        <v>34</v>
      </c>
      <c r="H20" s="66"/>
      <c r="I20" s="70">
        <f>(D20/VLOOKUP($C$3,'Data - 5-year births'!$A$3:$F$32,3,FALSE))*10000</f>
        <v>71.856287425149702</v>
      </c>
      <c r="J20" s="70">
        <f>(E20/VLOOKUP($C$3,'Data - 5-year births'!$A$3:$F$32,4,FALSE))*10000</f>
        <v>87.779297765617869</v>
      </c>
      <c r="K20" s="70">
        <f>(F20/VLOOKUP($C$3,'Data - 5-year births'!$A$3:$F$32,5,FALSE))*10000</f>
        <v>56.289769946157612</v>
      </c>
      <c r="L20" s="70">
        <f>(G20/VLOOKUP($C$3,'Data - 5-year births'!$A$3:$F$32,6,FALSE))*10000</f>
        <v>45.484949832775925</v>
      </c>
      <c r="M20" s="112"/>
      <c r="N20" s="112"/>
      <c r="O20" s="112"/>
      <c r="P20" s="112"/>
      <c r="Q20" s="112"/>
      <c r="R20" s="112"/>
      <c r="S20" s="112"/>
      <c r="T20" s="180"/>
      <c r="U20" s="180"/>
      <c r="V20" s="180"/>
      <c r="W20" s="180"/>
      <c r="X20" s="180"/>
      <c r="Y20" s="182"/>
      <c r="Z20" s="181"/>
      <c r="AA20" s="181"/>
      <c r="AB20" s="181"/>
    </row>
    <row r="21" spans="1:28" x14ac:dyDescent="0.25">
      <c r="A21" s="69" t="str">
        <f>$C$3&amp;"_"&amp;B21</f>
        <v>Flintshire_h. Hypoplastic left heart syndrome (Q23.4)</v>
      </c>
      <c r="B21" s="69" t="s">
        <v>23</v>
      </c>
      <c r="C21" s="15" t="s">
        <v>52</v>
      </c>
      <c r="D21" s="66" t="str">
        <f>VLOOKUP(A21,'Data - 5 year cases (2nd Supp)'!$A$2:$G$1300,4,FALSE)</f>
        <v>*</v>
      </c>
      <c r="E21" s="66" t="str">
        <f>VLOOKUP(A21,'Data - 5 year cases (2nd Supp)'!$A$2:$G$1300,5,FALSE)</f>
        <v>*</v>
      </c>
      <c r="F21" s="66" t="str">
        <f>VLOOKUP(A21,'Data - 5 year cases (2nd Supp)'!$A$2:$G$1300,6,FALSE)</f>
        <v>*</v>
      </c>
      <c r="G21" s="66" t="str">
        <f>VLOOKUP(A21,'Data - 5 year cases (2nd Supp)'!$A$2:$G$1300,7,FALSE)</f>
        <v>*</v>
      </c>
      <c r="H21" s="66"/>
      <c r="I21" s="70" t="e">
        <f>(D21/VLOOKUP($C$3,'Data - 5-year births'!$A$3:$F$32,3,FALSE))*10000</f>
        <v>#VALUE!</v>
      </c>
      <c r="J21" s="70" t="e">
        <f>(E21/VLOOKUP($C$3,'Data - 5-year births'!$A$3:$F$32,4,FALSE))*10000</f>
        <v>#VALUE!</v>
      </c>
      <c r="K21" s="70" t="e">
        <f>(F21/VLOOKUP($C$3,'Data - 5-year births'!$A$3:$F$32,5,FALSE))*10000</f>
        <v>#VALUE!</v>
      </c>
      <c r="L21" s="70" t="e">
        <f>(G21/VLOOKUP($C$3,'Data - 5-year births'!$A$3:$F$32,6,FALSE))*10000</f>
        <v>#VALUE!</v>
      </c>
      <c r="M21" s="112"/>
      <c r="N21" s="112"/>
      <c r="O21" s="112"/>
      <c r="P21" s="112"/>
      <c r="Q21" s="112"/>
      <c r="R21" s="112"/>
      <c r="S21" s="112"/>
      <c r="T21" s="180"/>
      <c r="U21" s="180"/>
      <c r="V21" s="180"/>
      <c r="W21" s="180"/>
      <c r="X21" s="180"/>
      <c r="Y21" s="182"/>
      <c r="Z21" s="181"/>
      <c r="AA21" s="181"/>
      <c r="AB21" s="181"/>
    </row>
    <row r="22" spans="1:28" x14ac:dyDescent="0.25">
      <c r="A22" s="69" t="str">
        <f>$C$3&amp;"_"&amp;B22</f>
        <v>Flintshire_i. Transposition of great vessels (Q20.3)</v>
      </c>
      <c r="B22" s="69" t="s">
        <v>24</v>
      </c>
      <c r="C22" s="15" t="s">
        <v>53</v>
      </c>
      <c r="D22" s="66" t="str">
        <f>VLOOKUP(A22,'Data - 5 year cases (2nd Supp)'!$A$2:$G$1300,4,FALSE)</f>
        <v>*</v>
      </c>
      <c r="E22" s="66" t="str">
        <f>VLOOKUP(A22,'Data - 5 year cases (2nd Supp)'!$A$2:$G$1300,5,FALSE)</f>
        <v>*</v>
      </c>
      <c r="F22" s="66" t="str">
        <f>VLOOKUP(A22,'Data - 5 year cases (2nd Supp)'!$A$2:$G$1300,6,FALSE)</f>
        <v>*</v>
      </c>
      <c r="G22" s="66" t="str">
        <f>VLOOKUP(A22,'Data - 5 year cases (2nd Supp)'!$A$2:$G$1300,7,FALSE)</f>
        <v>*</v>
      </c>
      <c r="H22" s="66"/>
      <c r="I22" s="70" t="e">
        <f>(D22/VLOOKUP($C$3,'Data - 5-year births'!$A$3:$F$32,3,FALSE))*10000</f>
        <v>#VALUE!</v>
      </c>
      <c r="J22" s="70" t="e">
        <f>(E22/VLOOKUP($C$3,'Data - 5-year births'!$A$3:$F$32,4,FALSE))*10000</f>
        <v>#VALUE!</v>
      </c>
      <c r="K22" s="70" t="e">
        <f>(F22/VLOOKUP($C$3,'Data - 5-year births'!$A$3:$F$32,5,FALSE))*10000</f>
        <v>#VALUE!</v>
      </c>
      <c r="L22" s="70" t="e">
        <f>(G22/VLOOKUP($C$3,'Data - 5-year births'!$A$3:$F$32,6,FALSE))*10000</f>
        <v>#VALUE!</v>
      </c>
      <c r="M22" s="112"/>
      <c r="N22" s="112"/>
      <c r="O22" s="112"/>
      <c r="P22" s="112"/>
      <c r="Q22" s="112"/>
      <c r="R22" s="112"/>
      <c r="S22" s="112"/>
      <c r="T22" s="180"/>
      <c r="U22" s="180"/>
      <c r="V22" s="180"/>
      <c r="W22" s="180"/>
      <c r="X22" s="180"/>
      <c r="Y22" s="182"/>
      <c r="Z22" s="181"/>
      <c r="AA22" s="181"/>
      <c r="AB22" s="181"/>
    </row>
    <row r="23" spans="1:28" x14ac:dyDescent="0.25">
      <c r="A23" s="69" t="str">
        <f>$C$3&amp;"_"&amp;B23</f>
        <v>Flintshire_j. Ventricular septal defects (Q21.0)</v>
      </c>
      <c r="B23" s="69" t="s">
        <v>25</v>
      </c>
      <c r="C23" s="19" t="s">
        <v>54</v>
      </c>
      <c r="D23" s="66">
        <f>VLOOKUP(A23,'Data - 5 year cases (2nd Supp)'!$A$2:$G$1300,4,FALSE)</f>
        <v>29</v>
      </c>
      <c r="E23" s="66">
        <f>VLOOKUP(A23,'Data - 5 year cases (2nd Supp)'!$A$2:$G$1300,5,FALSE)</f>
        <v>31</v>
      </c>
      <c r="F23" s="66">
        <f>VLOOKUP(A23,'Data - 5 year cases (2nd Supp)'!$A$2:$G$1300,6,FALSE)</f>
        <v>18</v>
      </c>
      <c r="G23" s="66">
        <f>VLOOKUP(A23,'Data - 5 year cases (2nd Supp)'!$A$2:$G$1300,7,FALSE)</f>
        <v>20</v>
      </c>
      <c r="H23" s="66"/>
      <c r="I23" s="70">
        <f>(D23/VLOOKUP($C$3,'Data - 5-year births'!$A$3:$F$32,3,FALSE))*10000</f>
        <v>34.730538922155688</v>
      </c>
      <c r="J23" s="70">
        <f>(E23/VLOOKUP($C$3,'Data - 5-year births'!$A$3:$F$32,4,FALSE))*10000</f>
        <v>35.339717282261745</v>
      </c>
      <c r="K23" s="70">
        <f>(F23/VLOOKUP($C$3,'Data - 5-year births'!$A$3:$F$32,5,FALSE))*10000</f>
        <v>22.026431718061676</v>
      </c>
      <c r="L23" s="70">
        <f>(G23/VLOOKUP($C$3,'Data - 5-year births'!$A$3:$F$32,6,FALSE))*10000</f>
        <v>26.755852842809364</v>
      </c>
      <c r="M23" s="112"/>
      <c r="N23" s="112"/>
      <c r="O23" s="112"/>
      <c r="P23" s="112"/>
      <c r="Q23" s="112"/>
      <c r="R23" s="112"/>
      <c r="S23" s="112"/>
      <c r="T23" s="180"/>
      <c r="U23" s="180"/>
      <c r="V23" s="180"/>
      <c r="W23" s="180"/>
      <c r="X23" s="180"/>
      <c r="Y23" s="182"/>
      <c r="Z23" s="181"/>
      <c r="AA23" s="181"/>
      <c r="AB23" s="181"/>
    </row>
    <row r="24" spans="1:28" x14ac:dyDescent="0.25">
      <c r="C24" s="17"/>
      <c r="D24" s="66"/>
      <c r="E24" s="66"/>
      <c r="F24" s="66"/>
      <c r="G24" s="66"/>
      <c r="H24" s="66"/>
      <c r="I24" s="70"/>
      <c r="J24" s="70"/>
      <c r="K24" s="70"/>
      <c r="L24" s="70"/>
      <c r="M24" s="112"/>
      <c r="N24" s="112"/>
      <c r="O24" s="112"/>
      <c r="P24" s="112"/>
      <c r="Q24" s="112"/>
      <c r="R24" s="112"/>
      <c r="S24" s="112"/>
      <c r="T24" s="180"/>
      <c r="U24" s="180"/>
      <c r="V24" s="180"/>
      <c r="W24" s="180"/>
      <c r="X24" s="180"/>
      <c r="Y24" s="182"/>
      <c r="Z24" s="181"/>
      <c r="AA24" s="181"/>
      <c r="AB24" s="181"/>
    </row>
    <row r="25" spans="1:28" ht="13" x14ac:dyDescent="0.3">
      <c r="A25" s="69" t="str">
        <f>$C$3&amp;"_"&amp;B25</f>
        <v>Flintshire_D</v>
      </c>
      <c r="B25" s="69" t="s">
        <v>4</v>
      </c>
      <c r="C25" s="10" t="s">
        <v>55</v>
      </c>
      <c r="D25" s="66">
        <f>VLOOKUP(A25,'Data - 5 year cases (2nd Supp)'!$A$2:$G$1300,4,FALSE)</f>
        <v>12</v>
      </c>
      <c r="E25" s="66">
        <f>VLOOKUP(A25,'Data - 5 year cases (2nd Supp)'!$A$2:$G$1300,5,FALSE)</f>
        <v>18</v>
      </c>
      <c r="F25" s="66">
        <f>VLOOKUP(A25,'Data - 5 year cases (2nd Supp)'!$A$2:$G$1300,6,FALSE)</f>
        <v>12</v>
      </c>
      <c r="G25" s="66">
        <f>VLOOKUP(A25,'Data - 5 year cases (2nd Supp)'!$A$2:$G$1300,7,FALSE)</f>
        <v>8</v>
      </c>
      <c r="H25" s="66"/>
      <c r="I25" s="70">
        <f>(D25/VLOOKUP($C$3,'Data - 5-year births'!$A$3:$F$32,3,FALSE))*10000</f>
        <v>14.37125748502994</v>
      </c>
      <c r="J25" s="70">
        <f>(E25/VLOOKUP($C$3,'Data - 5-year births'!$A$3:$F$32,4,FALSE))*10000</f>
        <v>20.51983584131327</v>
      </c>
      <c r="K25" s="70">
        <f>(F25/VLOOKUP($C$3,'Data - 5-year births'!$A$3:$F$32,5,FALSE))*10000</f>
        <v>14.684287812041115</v>
      </c>
      <c r="L25" s="70">
        <f>(G25/VLOOKUP($C$3,'Data - 5-year births'!$A$3:$F$32,6,FALSE))*10000</f>
        <v>10.702341137123746</v>
      </c>
      <c r="M25" s="112"/>
      <c r="N25" s="112"/>
      <c r="O25" s="112"/>
      <c r="P25" s="112"/>
      <c r="Q25" s="112"/>
      <c r="R25" s="112"/>
      <c r="S25" s="112"/>
      <c r="T25" s="180"/>
      <c r="U25" s="180"/>
      <c r="V25" s="180"/>
      <c r="W25" s="180"/>
      <c r="X25" s="180"/>
      <c r="Y25" s="182"/>
      <c r="Z25" s="181"/>
      <c r="AA25" s="181"/>
      <c r="AB25" s="181"/>
    </row>
    <row r="26" spans="1:28" x14ac:dyDescent="0.25">
      <c r="A26" s="69" t="str">
        <f>$C$3&amp;"_"&amp;B26</f>
        <v>Flintshire_k. Congenital cystic adenomatoid malformation of lung (Q33.80)</v>
      </c>
      <c r="B26" s="69" t="s">
        <v>26</v>
      </c>
      <c r="C26" s="17" t="s">
        <v>56</v>
      </c>
      <c r="D26" s="66" t="str">
        <f>VLOOKUP(A26,'Data - 5 year cases (2nd Supp)'!$A$2:$G$1300,4,FALSE)</f>
        <v>*</v>
      </c>
      <c r="E26" s="66" t="str">
        <f>VLOOKUP(A26,'Data - 5 year cases (2nd Supp)'!$A$2:$G$1300,5,FALSE)</f>
        <v>*</v>
      </c>
      <c r="F26" s="66" t="str">
        <f>VLOOKUP(A26,'Data - 5 year cases (2nd Supp)'!$A$2:$G$1300,6,FALSE)</f>
        <v>*</v>
      </c>
      <c r="G26" s="66" t="str">
        <f>VLOOKUP(A26,'Data - 5 year cases (2nd Supp)'!$A$2:$G$1300,7,FALSE)</f>
        <v>*</v>
      </c>
      <c r="H26" s="66"/>
      <c r="I26" s="70" t="e">
        <f>(D26/VLOOKUP($C$3,'Data - 5-year births'!$A$3:$F$32,3,FALSE))*10000</f>
        <v>#VALUE!</v>
      </c>
      <c r="J26" s="70" t="e">
        <f>(E26/VLOOKUP($C$3,'Data - 5-year births'!$A$3:$F$32,4,FALSE))*10000</f>
        <v>#VALUE!</v>
      </c>
      <c r="K26" s="70" t="e">
        <f>(F26/VLOOKUP($C$3,'Data - 5-year births'!$A$3:$F$32,5,FALSE))*10000</f>
        <v>#VALUE!</v>
      </c>
      <c r="L26" s="70" t="e">
        <f>(G26/VLOOKUP($C$3,'Data - 5-year births'!$A$3:$F$32,6,FALSE))*10000</f>
        <v>#VALUE!</v>
      </c>
      <c r="M26" s="112"/>
      <c r="N26" s="112"/>
      <c r="O26" s="112"/>
      <c r="P26" s="112"/>
      <c r="Q26" s="112"/>
      <c r="R26" s="112"/>
      <c r="S26" s="112"/>
      <c r="T26" s="180"/>
      <c r="U26" s="180"/>
      <c r="V26" s="180"/>
      <c r="W26" s="180"/>
      <c r="X26" s="180"/>
      <c r="Y26" s="182"/>
      <c r="Z26" s="181"/>
      <c r="AA26" s="181"/>
      <c r="AB26" s="181"/>
    </row>
    <row r="27" spans="1:28" x14ac:dyDescent="0.25">
      <c r="C27" s="17"/>
      <c r="D27" s="66"/>
      <c r="E27" s="66"/>
      <c r="F27" s="66"/>
      <c r="G27" s="66"/>
      <c r="H27" s="66"/>
      <c r="I27" s="70"/>
      <c r="J27" s="70"/>
      <c r="K27" s="70"/>
      <c r="L27" s="70"/>
      <c r="M27" s="112"/>
      <c r="N27" s="112"/>
      <c r="O27" s="112"/>
      <c r="P27" s="112"/>
      <c r="Q27" s="112"/>
      <c r="R27" s="112"/>
      <c r="S27" s="112"/>
      <c r="T27" s="180"/>
      <c r="U27" s="180"/>
      <c r="V27" s="180"/>
      <c r="W27" s="180"/>
      <c r="X27" s="180"/>
      <c r="Y27" s="182"/>
      <c r="Z27" s="181"/>
      <c r="AA27" s="181"/>
      <c r="AB27" s="181"/>
    </row>
    <row r="28" spans="1:28" ht="13" x14ac:dyDescent="0.3">
      <c r="A28" s="69" t="str">
        <f>$C$3&amp;"_"&amp;B28</f>
        <v>Flintshire_E</v>
      </c>
      <c r="B28" s="69" t="s">
        <v>5</v>
      </c>
      <c r="C28" s="10" t="s">
        <v>57</v>
      </c>
      <c r="D28" s="66">
        <f>VLOOKUP(A28,'Data - 5 year cases (2nd Supp)'!$A$2:$G$1300,4,FALSE)</f>
        <v>48</v>
      </c>
      <c r="E28" s="66">
        <f>VLOOKUP(A28,'Data - 5 year cases (2nd Supp)'!$A$2:$G$1300,5,FALSE)</f>
        <v>62</v>
      </c>
      <c r="F28" s="66">
        <f>VLOOKUP(A28,'Data - 5 year cases (2nd Supp)'!$A$2:$G$1300,6,FALSE)</f>
        <v>44</v>
      </c>
      <c r="G28" s="66">
        <f>VLOOKUP(A28,'Data - 5 year cases (2nd Supp)'!$A$2:$G$1300,7,FALSE)</f>
        <v>32</v>
      </c>
      <c r="H28" s="66"/>
      <c r="I28" s="70">
        <f>(D28/VLOOKUP($C$3,'Data - 5-year births'!$A$3:$F$32,3,FALSE))*10000</f>
        <v>57.485029940119759</v>
      </c>
      <c r="J28" s="70">
        <f>(E28/VLOOKUP($C$3,'Data - 5-year births'!$A$3:$F$32,4,FALSE))*10000</f>
        <v>70.67943456452349</v>
      </c>
      <c r="K28" s="70">
        <f>(F28/VLOOKUP($C$3,'Data - 5-year births'!$A$3:$F$32,5,FALSE))*10000</f>
        <v>53.842388644150752</v>
      </c>
      <c r="L28" s="70">
        <f>(G28/VLOOKUP($C$3,'Data - 5-year births'!$A$3:$F$32,6,FALSE))*10000</f>
        <v>42.809364548494983</v>
      </c>
      <c r="M28" s="112"/>
      <c r="N28" s="112"/>
      <c r="O28" s="112"/>
      <c r="P28" s="112"/>
      <c r="Q28" s="112"/>
      <c r="R28" s="112"/>
      <c r="S28" s="112"/>
      <c r="T28" s="180"/>
      <c r="U28" s="180"/>
      <c r="V28" s="180"/>
      <c r="W28" s="180"/>
      <c r="X28" s="180"/>
      <c r="Y28" s="182"/>
      <c r="Z28" s="181"/>
      <c r="AA28" s="181"/>
      <c r="AB28" s="181"/>
    </row>
    <row r="29" spans="1:28" x14ac:dyDescent="0.25">
      <c r="A29" s="69" t="str">
        <f>$C$3&amp;"_"&amp;B29</f>
        <v>Flintshire_l. Cleft lip with / without cleft palate (Q36, Q37)</v>
      </c>
      <c r="B29" s="69" t="s">
        <v>27</v>
      </c>
      <c r="C29" s="19" t="s">
        <v>58</v>
      </c>
      <c r="D29" s="66">
        <f>VLOOKUP(A29,'Data - 5 year cases (2nd Supp)'!$A$2:$G$1300,4,FALSE)</f>
        <v>4</v>
      </c>
      <c r="E29" s="66">
        <f>VLOOKUP(A29,'Data - 5 year cases (2nd Supp)'!$A$2:$G$1300,5,FALSE)</f>
        <v>8</v>
      </c>
      <c r="F29" s="66">
        <f>VLOOKUP(A29,'Data - 5 year cases (2nd Supp)'!$A$2:$G$1300,6,FALSE)</f>
        <v>4</v>
      </c>
      <c r="G29" s="66">
        <f>VLOOKUP(A29,'Data - 5 year cases (2nd Supp)'!$A$2:$G$1300,7,FALSE)</f>
        <v>7</v>
      </c>
      <c r="H29" s="66"/>
      <c r="I29" s="70">
        <f>(D29/VLOOKUP($C$3,'Data - 5-year births'!$A$3:$F$32,3,FALSE))*10000</f>
        <v>4.7904191616766463</v>
      </c>
      <c r="J29" s="70">
        <f>(E29/VLOOKUP($C$3,'Data - 5-year births'!$A$3:$F$32,4,FALSE))*10000</f>
        <v>9.1199270405836756</v>
      </c>
      <c r="K29" s="70">
        <f>(F29/VLOOKUP($C$3,'Data - 5-year births'!$A$3:$F$32,5,FALSE))*10000</f>
        <v>4.8947626040137058</v>
      </c>
      <c r="L29" s="70">
        <f>(G29/VLOOKUP($C$3,'Data - 5-year births'!$A$3:$F$32,6,FALSE))*10000</f>
        <v>9.3645484949832785</v>
      </c>
      <c r="M29" s="112"/>
      <c r="N29" s="112"/>
      <c r="O29" s="112"/>
      <c r="P29" s="112"/>
      <c r="Q29" s="112"/>
      <c r="R29" s="112"/>
      <c r="S29" s="112"/>
      <c r="T29" s="180"/>
      <c r="U29" s="180"/>
      <c r="V29" s="180"/>
      <c r="W29" s="180"/>
      <c r="X29" s="180"/>
      <c r="Y29" s="182"/>
      <c r="Z29" s="181"/>
      <c r="AA29" s="181"/>
      <c r="AB29" s="181"/>
    </row>
    <row r="30" spans="1:28" x14ac:dyDescent="0.25">
      <c r="A30" s="69" t="str">
        <f>$C$3&amp;"_"&amp;B30</f>
        <v>Flintshire_m. Cleft palate (Q35 (except Q35.7))</v>
      </c>
      <c r="B30" s="69" t="s">
        <v>28</v>
      </c>
      <c r="C30" s="19" t="s">
        <v>59</v>
      </c>
      <c r="D30" s="66">
        <f>VLOOKUP(A30,'Data - 5 year cases (2nd Supp)'!$A$2:$G$1300,4,FALSE)</f>
        <v>9</v>
      </c>
      <c r="E30" s="66">
        <f>VLOOKUP(A30,'Data - 5 year cases (2nd Supp)'!$A$2:$G$1300,5,FALSE)</f>
        <v>6</v>
      </c>
      <c r="F30" s="66">
        <f>VLOOKUP(A30,'Data - 5 year cases (2nd Supp)'!$A$2:$G$1300,6,FALSE)</f>
        <v>8</v>
      </c>
      <c r="G30" s="66">
        <f>VLOOKUP(A30,'Data - 5 year cases (2nd Supp)'!$A$2:$G$1300,7,FALSE)</f>
        <v>7</v>
      </c>
      <c r="H30" s="66"/>
      <c r="I30" s="70">
        <f>(D30/VLOOKUP($C$3,'Data - 5-year births'!$A$3:$F$32,3,FALSE))*10000</f>
        <v>10.778443113772456</v>
      </c>
      <c r="J30" s="70">
        <f>(E30/VLOOKUP($C$3,'Data - 5-year births'!$A$3:$F$32,4,FALSE))*10000</f>
        <v>6.8399452804377567</v>
      </c>
      <c r="K30" s="70">
        <f>(F30/VLOOKUP($C$3,'Data - 5-year births'!$A$3:$F$32,5,FALSE))*10000</f>
        <v>9.7895252080274116</v>
      </c>
      <c r="L30" s="70">
        <f>(G30/VLOOKUP($C$3,'Data - 5-year births'!$A$3:$F$32,6,FALSE))*10000</f>
        <v>9.3645484949832785</v>
      </c>
      <c r="M30" s="112"/>
      <c r="N30" s="112"/>
      <c r="O30" s="112"/>
      <c r="P30" s="112"/>
      <c r="Q30" s="112"/>
      <c r="R30" s="112"/>
      <c r="S30" s="112"/>
      <c r="T30" s="180"/>
      <c r="U30" s="180"/>
      <c r="V30" s="180"/>
      <c r="W30" s="180"/>
      <c r="X30" s="180"/>
      <c r="Y30" s="182"/>
      <c r="Z30" s="181"/>
      <c r="AA30" s="181"/>
      <c r="AB30" s="181"/>
    </row>
    <row r="31" spans="1:28" x14ac:dyDescent="0.25">
      <c r="C31" s="17"/>
      <c r="D31" s="66"/>
      <c r="E31" s="66"/>
      <c r="F31" s="66"/>
      <c r="G31" s="66"/>
      <c r="H31" s="66"/>
      <c r="I31" s="70"/>
      <c r="J31" s="70"/>
      <c r="K31" s="70"/>
      <c r="L31" s="70"/>
      <c r="M31" s="112"/>
      <c r="N31" s="112"/>
      <c r="O31" s="112"/>
      <c r="P31" s="112"/>
      <c r="Q31" s="112"/>
      <c r="R31" s="112"/>
      <c r="S31" s="112"/>
      <c r="T31" s="180"/>
      <c r="U31" s="180"/>
      <c r="V31" s="180"/>
      <c r="W31" s="180"/>
      <c r="X31" s="180"/>
      <c r="Y31" s="182"/>
      <c r="Z31" s="181"/>
      <c r="AA31" s="181"/>
      <c r="AB31" s="181"/>
    </row>
    <row r="32" spans="1:28" ht="13" x14ac:dyDescent="0.3">
      <c r="A32" s="69" t="str">
        <f>$C$3&amp;"_"&amp;B32</f>
        <v>Flintshire_F</v>
      </c>
      <c r="B32" s="69" t="s">
        <v>6</v>
      </c>
      <c r="C32" s="10" t="s">
        <v>60</v>
      </c>
      <c r="D32" s="66">
        <f>VLOOKUP(A32,'Data - 5 year cases (2nd Supp)'!$A$2:$G$1300,4,FALSE)</f>
        <v>36</v>
      </c>
      <c r="E32" s="66">
        <f>VLOOKUP(A32,'Data - 5 year cases (2nd Supp)'!$A$2:$G$1300,5,FALSE)</f>
        <v>42</v>
      </c>
      <c r="F32" s="66">
        <f>VLOOKUP(A32,'Data - 5 year cases (2nd Supp)'!$A$2:$G$1300,6,FALSE)</f>
        <v>34</v>
      </c>
      <c r="G32" s="66">
        <f>VLOOKUP(A32,'Data - 5 year cases (2nd Supp)'!$A$2:$G$1300,7,FALSE)</f>
        <v>36</v>
      </c>
      <c r="H32" s="66"/>
      <c r="I32" s="70">
        <f>(D32/VLOOKUP($C$3,'Data - 5-year births'!$A$3:$F$32,3,FALSE))*10000</f>
        <v>43.113772455089823</v>
      </c>
      <c r="J32" s="70">
        <f>(E32/VLOOKUP($C$3,'Data - 5-year births'!$A$3:$F$32,4,FALSE))*10000</f>
        <v>47.879616963064294</v>
      </c>
      <c r="K32" s="70">
        <f>(F32/VLOOKUP($C$3,'Data - 5-year births'!$A$3:$F$32,5,FALSE))*10000</f>
        <v>41.605482134116492</v>
      </c>
      <c r="L32" s="70">
        <f>(G32/VLOOKUP($C$3,'Data - 5-year births'!$A$3:$F$32,6,FALSE))*10000</f>
        <v>48.160535117056853</v>
      </c>
      <c r="M32" s="112"/>
      <c r="N32" s="112"/>
      <c r="O32" s="112"/>
      <c r="P32" s="112"/>
      <c r="Q32" s="112"/>
      <c r="R32" s="112"/>
      <c r="S32" s="112"/>
      <c r="T32" s="180"/>
      <c r="U32" s="180"/>
      <c r="V32" s="180"/>
      <c r="W32" s="180"/>
      <c r="X32" s="180"/>
      <c r="Y32" s="182"/>
      <c r="Z32" s="181"/>
      <c r="AA32" s="181"/>
      <c r="AB32" s="181"/>
    </row>
    <row r="33" spans="1:28" x14ac:dyDescent="0.25">
      <c r="A33" s="69" t="str">
        <f>$C$3&amp;"_"&amp;B33</f>
        <v>Flintshire_o. Bilateral renal agenesis (Q60.1)</v>
      </c>
      <c r="B33" s="69" t="s">
        <v>29</v>
      </c>
      <c r="C33" s="19" t="s">
        <v>61</v>
      </c>
      <c r="D33" s="66" t="str">
        <f>VLOOKUP(A33,'Data - 5 year cases (2nd Supp)'!$A$2:$G$1300,4,FALSE)</f>
        <v>*</v>
      </c>
      <c r="E33" s="66" t="str">
        <f>VLOOKUP(A33,'Data - 5 year cases (2nd Supp)'!$A$2:$G$1300,5,FALSE)</f>
        <v>*</v>
      </c>
      <c r="F33" s="66" t="str">
        <f>VLOOKUP(A33,'Data - 5 year cases (2nd Supp)'!$A$2:$G$1300,6,FALSE)</f>
        <v>*</v>
      </c>
      <c r="G33" s="66" t="str">
        <f>VLOOKUP(A33,'Data - 5 year cases (2nd Supp)'!$A$2:$G$1300,7,FALSE)</f>
        <v>*</v>
      </c>
      <c r="H33" s="66"/>
      <c r="I33" s="70" t="e">
        <f>(D33/VLOOKUP($C$3,'Data - 5-year births'!$A$3:$F$32,3,FALSE))*10000</f>
        <v>#VALUE!</v>
      </c>
      <c r="J33" s="70" t="e">
        <f>(E33/VLOOKUP($C$3,'Data - 5-year births'!$A$3:$F$32,4,FALSE))*10000</f>
        <v>#VALUE!</v>
      </c>
      <c r="K33" s="70" t="e">
        <f>(F33/VLOOKUP($C$3,'Data - 5-year births'!$A$3:$F$32,5,FALSE))*10000</f>
        <v>#VALUE!</v>
      </c>
      <c r="L33" s="70" t="e">
        <f>(G33/VLOOKUP($C$3,'Data - 5-year births'!$A$3:$F$32,6,FALSE))*10000</f>
        <v>#VALUE!</v>
      </c>
      <c r="M33" s="112"/>
      <c r="N33" s="112"/>
      <c r="O33" s="112"/>
      <c r="P33" s="112"/>
      <c r="Q33" s="112"/>
      <c r="R33" s="112"/>
      <c r="S33" s="112"/>
      <c r="T33" s="180"/>
      <c r="U33" s="180"/>
      <c r="V33" s="180"/>
      <c r="W33" s="180"/>
      <c r="X33" s="180"/>
      <c r="Y33" s="182"/>
      <c r="Z33" s="181"/>
      <c r="AA33" s="181"/>
      <c r="AB33" s="181"/>
    </row>
    <row r="34" spans="1:28" x14ac:dyDescent="0.25">
      <c r="A34" s="69" t="str">
        <f>$C$3&amp;"_"&amp;B34</f>
        <v>Flintshire_p. Multicystic kidney (Q61.40, Q61.41)</v>
      </c>
      <c r="B34" s="69" t="s">
        <v>30</v>
      </c>
      <c r="C34" s="19" t="s">
        <v>62</v>
      </c>
      <c r="D34" s="66">
        <f>VLOOKUP(A34,'Data - 5 year cases (2nd Supp)'!$A$2:$G$1300,4,FALSE)</f>
        <v>4</v>
      </c>
      <c r="E34" s="66">
        <f>VLOOKUP(A34,'Data - 5 year cases (2nd Supp)'!$A$2:$G$1300,5,FALSE)</f>
        <v>6</v>
      </c>
      <c r="F34" s="66">
        <f>VLOOKUP(A34,'Data - 5 year cases (2nd Supp)'!$A$2:$G$1300,6,FALSE)</f>
        <v>5</v>
      </c>
      <c r="G34" s="66">
        <f>VLOOKUP(A34,'Data - 5 year cases (2nd Supp)'!$A$2:$G$1300,7,FALSE)</f>
        <v>11</v>
      </c>
      <c r="H34" s="66"/>
      <c r="I34" s="70">
        <f>(D34/VLOOKUP($C$3,'Data - 5-year births'!$A$3:$F$32,3,FALSE))*10000</f>
        <v>4.7904191616766463</v>
      </c>
      <c r="J34" s="70">
        <f>(E34/VLOOKUP($C$3,'Data - 5-year births'!$A$3:$F$32,4,FALSE))*10000</f>
        <v>6.8399452804377567</v>
      </c>
      <c r="K34" s="70">
        <f>(F34/VLOOKUP($C$3,'Data - 5-year births'!$A$3:$F$32,5,FALSE))*10000</f>
        <v>6.1184532550171316</v>
      </c>
      <c r="L34" s="70">
        <f>(G34/VLOOKUP($C$3,'Data - 5-year births'!$A$3:$F$32,6,FALSE))*10000</f>
        <v>14.71571906354515</v>
      </c>
      <c r="M34" s="112"/>
      <c r="N34" s="112"/>
      <c r="O34" s="112"/>
      <c r="P34" s="112"/>
      <c r="Q34" s="112"/>
      <c r="R34" s="112"/>
      <c r="S34" s="112"/>
      <c r="T34" s="180"/>
      <c r="U34" s="180"/>
      <c r="V34" s="180"/>
      <c r="W34" s="180"/>
      <c r="X34" s="180"/>
      <c r="Y34" s="182"/>
      <c r="Z34" s="181"/>
      <c r="AA34" s="181"/>
      <c r="AB34" s="181"/>
    </row>
    <row r="35" spans="1:28" x14ac:dyDescent="0.25">
      <c r="C35" s="17"/>
      <c r="D35" s="66"/>
      <c r="E35" s="66"/>
      <c r="F35" s="66"/>
      <c r="G35" s="66"/>
      <c r="H35" s="66"/>
      <c r="I35" s="70"/>
      <c r="J35" s="70"/>
      <c r="K35" s="70"/>
      <c r="L35" s="70"/>
      <c r="M35" s="112"/>
      <c r="N35" s="112"/>
      <c r="O35" s="112"/>
      <c r="P35" s="112"/>
      <c r="Q35" s="112"/>
      <c r="R35" s="112"/>
      <c r="S35" s="112"/>
      <c r="T35" s="180"/>
      <c r="U35" s="180"/>
      <c r="V35" s="180"/>
      <c r="W35" s="180"/>
      <c r="X35" s="180"/>
      <c r="Y35" s="182"/>
      <c r="Z35" s="181"/>
      <c r="AA35" s="181"/>
      <c r="AB35" s="181"/>
    </row>
    <row r="36" spans="1:28" ht="13" x14ac:dyDescent="0.3">
      <c r="A36" s="69" t="str">
        <f>$C$3&amp;"_"&amp;B36</f>
        <v>Flintshire_G</v>
      </c>
      <c r="B36" s="69" t="s">
        <v>7</v>
      </c>
      <c r="C36" s="10" t="s">
        <v>63</v>
      </c>
      <c r="D36" s="66">
        <f>VLOOKUP(A36,'Data - 5 year cases (2nd Supp)'!$A$2:$G$1300,4,FALSE)</f>
        <v>37</v>
      </c>
      <c r="E36" s="66">
        <f>VLOOKUP(A36,'Data - 5 year cases (2nd Supp)'!$A$2:$G$1300,5,FALSE)</f>
        <v>49</v>
      </c>
      <c r="F36" s="66">
        <f>VLOOKUP(A36,'Data - 5 year cases (2nd Supp)'!$A$2:$G$1300,6,FALSE)</f>
        <v>45</v>
      </c>
      <c r="G36" s="66">
        <f>VLOOKUP(A36,'Data - 5 year cases (2nd Supp)'!$A$2:$G$1300,7,FALSE)</f>
        <v>17</v>
      </c>
      <c r="H36" s="66"/>
      <c r="I36" s="70">
        <f>(D36/VLOOKUP($C$3,'Data - 5-year births'!$A$3:$F$32,3,FALSE))*10000</f>
        <v>44.311377245508986</v>
      </c>
      <c r="J36" s="70">
        <f>(E36/VLOOKUP($C$3,'Data - 5-year births'!$A$3:$F$32,4,FALSE))*10000</f>
        <v>55.859553123575012</v>
      </c>
      <c r="K36" s="70">
        <f>(F36/VLOOKUP($C$3,'Data - 5-year births'!$A$3:$F$32,5,FALSE))*10000</f>
        <v>55.066079295154189</v>
      </c>
      <c r="L36" s="70">
        <f>(G36/VLOOKUP($C$3,'Data - 5-year births'!$A$3:$F$32,6,FALSE))*10000</f>
        <v>22.742474916387962</v>
      </c>
      <c r="M36" s="112"/>
      <c r="N36" s="112"/>
      <c r="O36" s="112"/>
      <c r="P36" s="112"/>
      <c r="Q36" s="112"/>
      <c r="R36" s="112"/>
      <c r="S36" s="112"/>
      <c r="T36" s="180"/>
      <c r="U36" s="180"/>
      <c r="V36" s="180"/>
      <c r="W36" s="180"/>
      <c r="X36" s="180"/>
      <c r="Y36" s="182"/>
      <c r="Z36" s="181"/>
      <c r="AA36" s="181"/>
      <c r="AB36" s="181"/>
    </row>
    <row r="37" spans="1:28" x14ac:dyDescent="0.25">
      <c r="A37" s="69" t="str">
        <f>$C$3&amp;"_"&amp;B37</f>
        <v>Flintshire_q. Hypospadias (Q54 (except Q54.4))</v>
      </c>
      <c r="B37" s="69" t="s">
        <v>31</v>
      </c>
      <c r="C37" s="17" t="s">
        <v>64</v>
      </c>
      <c r="D37" s="66">
        <f>VLOOKUP(A37,'Data - 5 year cases (2nd Supp)'!$A$2:$G$1300,4,FALSE)</f>
        <v>23</v>
      </c>
      <c r="E37" s="66">
        <f>VLOOKUP(A37,'Data - 5 year cases (2nd Supp)'!$A$2:$G$1300,5,FALSE)</f>
        <v>27</v>
      </c>
      <c r="F37" s="66">
        <f>VLOOKUP(A37,'Data - 5 year cases (2nd Supp)'!$A$2:$G$1300,6,FALSE)</f>
        <v>30</v>
      </c>
      <c r="G37" s="66">
        <f>VLOOKUP(A37,'Data - 5 year cases (2nd Supp)'!$A$2:$G$1300,7,FALSE)</f>
        <v>14</v>
      </c>
      <c r="H37" s="66"/>
      <c r="I37" s="70">
        <f>(D37/VLOOKUP($C$3,'Data - 5-year births'!$A$3:$F$32,3,FALSE))*10000</f>
        <v>27.54491017964072</v>
      </c>
      <c r="J37" s="70">
        <f>(E37/VLOOKUP($C$3,'Data - 5-year births'!$A$3:$F$32,4,FALSE))*10000</f>
        <v>30.779753761969904</v>
      </c>
      <c r="K37" s="70">
        <f>(F37/VLOOKUP($C$3,'Data - 5-year births'!$A$3:$F$32,5,FALSE))*10000</f>
        <v>36.710719530102786</v>
      </c>
      <c r="L37" s="70">
        <f>(G37/VLOOKUP($C$3,'Data - 5-year births'!$A$3:$F$32,6,FALSE))*10000</f>
        <v>18.729096989966557</v>
      </c>
      <c r="M37" s="112"/>
      <c r="N37" s="112"/>
      <c r="O37" s="112"/>
      <c r="P37" s="112"/>
      <c r="Q37" s="112"/>
      <c r="R37" s="112"/>
      <c r="S37" s="112"/>
      <c r="T37" s="180"/>
      <c r="U37" s="180"/>
      <c r="V37" s="180"/>
      <c r="W37" s="180"/>
      <c r="X37" s="180"/>
      <c r="Y37" s="182"/>
      <c r="Z37" s="181"/>
      <c r="AA37" s="181"/>
      <c r="AB37" s="181"/>
    </row>
    <row r="38" spans="1:28" x14ac:dyDescent="0.25">
      <c r="C38" s="17"/>
      <c r="D38" s="66"/>
      <c r="E38" s="66"/>
      <c r="F38" s="66"/>
      <c r="G38" s="66"/>
      <c r="H38" s="66"/>
      <c r="I38" s="70"/>
      <c r="J38" s="70"/>
      <c r="K38" s="70"/>
      <c r="L38" s="70"/>
      <c r="M38" s="112"/>
      <c r="N38" s="112"/>
      <c r="O38" s="112"/>
      <c r="P38" s="112"/>
      <c r="Q38" s="112"/>
      <c r="R38" s="112"/>
      <c r="S38" s="112"/>
      <c r="T38" s="180"/>
      <c r="U38" s="180"/>
      <c r="V38" s="180"/>
      <c r="W38" s="180"/>
      <c r="X38" s="180"/>
      <c r="Y38" s="182"/>
      <c r="Z38" s="181"/>
      <c r="AA38" s="181"/>
      <c r="AB38" s="181"/>
    </row>
    <row r="39" spans="1:28" ht="13" x14ac:dyDescent="0.3">
      <c r="A39" s="69" t="str">
        <f>$C$3&amp;"_"&amp;B39</f>
        <v>Flintshire_H</v>
      </c>
      <c r="B39" s="69" t="s">
        <v>8</v>
      </c>
      <c r="C39" s="10" t="s">
        <v>124</v>
      </c>
      <c r="D39" s="66">
        <f>VLOOKUP(A39,'Data - 5 year cases (2nd Supp)'!$A$2:$G$1300,4,FALSE)</f>
        <v>8</v>
      </c>
      <c r="E39" s="66">
        <f>VLOOKUP(A39,'Data - 5 year cases (2nd Supp)'!$A$2:$G$1300,5,FALSE)</f>
        <v>7</v>
      </c>
      <c r="F39" s="66">
        <f>VLOOKUP(A39,'Data - 5 year cases (2nd Supp)'!$A$2:$G$1300,6,FALSE)</f>
        <v>3</v>
      </c>
      <c r="G39" s="66">
        <f>VLOOKUP(A39,'Data - 5 year cases (2nd Supp)'!$A$2:$G$1300,7,FALSE)</f>
        <v>3</v>
      </c>
      <c r="H39" s="66"/>
      <c r="I39" s="70">
        <f>(D39/VLOOKUP($C$3,'Data - 5-year births'!$A$3:$F$32,3,FALSE))*10000</f>
        <v>9.5808383233532926</v>
      </c>
      <c r="J39" s="70">
        <f>(E39/VLOOKUP($C$3,'Data - 5-year births'!$A$3:$F$32,4,FALSE))*10000</f>
        <v>7.9799361605107162</v>
      </c>
      <c r="K39" s="70">
        <f>(F39/VLOOKUP($C$3,'Data - 5-year births'!$A$3:$F$32,5,FALSE))*10000</f>
        <v>3.6710719530102787</v>
      </c>
      <c r="L39" s="70">
        <f>(G39/VLOOKUP($C$3,'Data - 5-year births'!$A$3:$F$32,6,FALSE))*10000</f>
        <v>4.0133779264214047</v>
      </c>
      <c r="M39" s="112"/>
      <c r="N39" s="112"/>
      <c r="O39" s="112"/>
      <c r="P39" s="112"/>
      <c r="Q39" s="112"/>
      <c r="R39" s="112"/>
      <c r="S39" s="112"/>
      <c r="T39" s="180"/>
      <c r="U39" s="180"/>
      <c r="V39" s="180"/>
      <c r="W39" s="180"/>
      <c r="X39" s="180"/>
      <c r="Y39" s="182"/>
      <c r="Z39" s="181"/>
      <c r="AA39" s="181"/>
      <c r="AB39" s="181"/>
    </row>
    <row r="40" spans="1:28" x14ac:dyDescent="0.25">
      <c r="A40" s="69" t="str">
        <f>$C$3&amp;"_"&amp;B40</f>
        <v xml:space="preserve">Flintshire_r. Hypothyroidism </v>
      </c>
      <c r="B40" s="69" t="s">
        <v>32</v>
      </c>
      <c r="C40" s="23" t="s">
        <v>66</v>
      </c>
      <c r="D40" s="66">
        <f>VLOOKUP(A40,'Data - 5 year cases (2nd Supp)'!$A$2:$G$1300,4,FALSE)</f>
        <v>3</v>
      </c>
      <c r="E40" s="66">
        <f>VLOOKUP(A40,'Data - 5 year cases (2nd Supp)'!$A$2:$G$1300,5,FALSE)</f>
        <v>5</v>
      </c>
      <c r="F40" s="66" t="str">
        <f>VLOOKUP(A40,'Data - 5 year cases (2nd Supp)'!$A$2:$G$1300,6,FALSE)</f>
        <v>*</v>
      </c>
      <c r="G40" s="66">
        <f>VLOOKUP(A40,'Data - 5 year cases (2nd Supp)'!$A$2:$G$1300,7,FALSE)</f>
        <v>3</v>
      </c>
      <c r="H40" s="66"/>
      <c r="I40" s="70">
        <f>(D40/VLOOKUP($C$3,'Data - 5-year births'!$A$3:$F$32,3,FALSE))*10000</f>
        <v>3.5928143712574849</v>
      </c>
      <c r="J40" s="70">
        <f>(E40/VLOOKUP($C$3,'Data - 5-year births'!$A$3:$F$32,4,FALSE))*10000</f>
        <v>5.6999544003647973</v>
      </c>
      <c r="K40" s="70" t="e">
        <f>(F40/VLOOKUP($C$3,'Data - 5-year births'!$A$3:$F$32,5,FALSE))*10000</f>
        <v>#VALUE!</v>
      </c>
      <c r="L40" s="70">
        <f>(G40/VLOOKUP($C$3,'Data - 5-year births'!$A$3:$F$32,6,FALSE))*10000</f>
        <v>4.0133779264214047</v>
      </c>
      <c r="M40" s="112"/>
      <c r="N40" s="112"/>
      <c r="O40" s="112"/>
      <c r="P40" s="112"/>
      <c r="Q40" s="112"/>
      <c r="R40" s="112"/>
      <c r="S40" s="112"/>
      <c r="T40" s="180"/>
      <c r="U40" s="180"/>
      <c r="V40" s="180"/>
      <c r="W40" s="180"/>
      <c r="X40" s="180"/>
      <c r="Y40" s="182"/>
      <c r="Z40" s="181"/>
      <c r="AA40" s="181"/>
      <c r="AB40" s="181"/>
    </row>
    <row r="41" spans="1:28" x14ac:dyDescent="0.25">
      <c r="C41" s="17"/>
      <c r="D41" s="66"/>
      <c r="E41" s="66"/>
      <c r="F41" s="66"/>
      <c r="G41" s="66"/>
      <c r="H41" s="66"/>
      <c r="I41" s="70"/>
      <c r="J41" s="70"/>
      <c r="K41" s="70"/>
      <c r="L41" s="70"/>
      <c r="M41" s="112"/>
      <c r="N41" s="112"/>
      <c r="O41" s="112"/>
      <c r="P41" s="112"/>
      <c r="Q41" s="112"/>
      <c r="R41" s="112"/>
      <c r="S41" s="112"/>
      <c r="T41" s="180"/>
      <c r="U41" s="180"/>
      <c r="V41" s="180"/>
      <c r="W41" s="180"/>
      <c r="X41" s="180"/>
      <c r="Y41" s="182"/>
      <c r="Z41" s="181"/>
      <c r="AA41" s="181"/>
      <c r="AB41" s="181"/>
    </row>
    <row r="42" spans="1:28" ht="13" x14ac:dyDescent="0.3">
      <c r="A42" s="69" t="str">
        <f>$C$3&amp;"_"&amp;B42</f>
        <v>Flintshire_J</v>
      </c>
      <c r="B42" s="69" t="s">
        <v>9</v>
      </c>
      <c r="C42" s="10" t="s">
        <v>67</v>
      </c>
      <c r="D42" s="66">
        <f>VLOOKUP(A42,'Data - 5 year cases (2nd Supp)'!$A$2:$G$1300,4,FALSE)</f>
        <v>10</v>
      </c>
      <c r="E42" s="66" t="str">
        <f>VLOOKUP(A42,'Data - 5 year cases (2nd Supp)'!$A$2:$G$1300,5,FALSE)</f>
        <v>*</v>
      </c>
      <c r="F42" s="66" t="str">
        <f>VLOOKUP(A42,'Data - 5 year cases (2nd Supp)'!$A$2:$G$1300,6,FALSE)</f>
        <v>*</v>
      </c>
      <c r="G42" s="66" t="str">
        <f>VLOOKUP(A42,'Data - 5 year cases (2nd Supp)'!$A$2:$G$1300,7,FALSE)</f>
        <v>*</v>
      </c>
      <c r="H42" s="66"/>
      <c r="I42" s="70">
        <f>(D42/VLOOKUP($C$3,'Data - 5-year births'!$A$3:$F$32,3,FALSE))*10000</f>
        <v>11.976047904191617</v>
      </c>
      <c r="J42" s="70" t="e">
        <f>(E42/VLOOKUP($C$3,'Data - 5-year births'!$A$3:$F$32,4,FALSE))*10000</f>
        <v>#VALUE!</v>
      </c>
      <c r="K42" s="70" t="e">
        <f>(F42/VLOOKUP($C$3,'Data - 5-year births'!$A$3:$F$32,5,FALSE))*10000</f>
        <v>#VALUE!</v>
      </c>
      <c r="L42" s="70" t="e">
        <f>(G42/VLOOKUP($C$3,'Data - 5-year births'!$A$3:$F$32,6,FALSE))*10000</f>
        <v>#VALUE!</v>
      </c>
      <c r="M42" s="112"/>
      <c r="N42" s="112"/>
      <c r="O42" s="112"/>
      <c r="P42" s="112"/>
      <c r="Q42" s="112"/>
      <c r="R42" s="112"/>
      <c r="S42" s="112"/>
      <c r="T42" s="180"/>
      <c r="U42" s="180"/>
      <c r="V42" s="180"/>
      <c r="W42" s="180"/>
      <c r="X42" s="180"/>
      <c r="Y42" s="182"/>
      <c r="Z42" s="181"/>
      <c r="AA42" s="181"/>
      <c r="AB42" s="181"/>
    </row>
    <row r="43" spans="1:28" x14ac:dyDescent="0.25">
      <c r="C43" s="17"/>
      <c r="D43" s="66"/>
      <c r="E43" s="66"/>
      <c r="F43" s="66"/>
      <c r="G43" s="66"/>
      <c r="H43" s="66"/>
      <c r="I43" s="70"/>
      <c r="J43" s="70"/>
      <c r="K43" s="70"/>
      <c r="L43" s="70"/>
      <c r="M43" s="112"/>
      <c r="N43" s="112"/>
      <c r="O43" s="112"/>
      <c r="P43" s="112"/>
      <c r="Q43" s="112"/>
      <c r="R43" s="112"/>
      <c r="S43" s="112"/>
      <c r="T43" s="180"/>
      <c r="U43" s="180"/>
      <c r="V43" s="180"/>
      <c r="W43" s="180"/>
      <c r="X43" s="180"/>
      <c r="Y43" s="182"/>
      <c r="Z43" s="181"/>
      <c r="AA43" s="181"/>
      <c r="AB43" s="181"/>
    </row>
    <row r="44" spans="1:28" ht="13" x14ac:dyDescent="0.3">
      <c r="A44" s="69" t="str">
        <f>$C$3&amp;"_"&amp;B44</f>
        <v>Flintshire_K</v>
      </c>
      <c r="B44" s="69" t="s">
        <v>10</v>
      </c>
      <c r="C44" s="10" t="s">
        <v>68</v>
      </c>
      <c r="D44" s="66">
        <f>VLOOKUP(A44,'Data - 5 year cases (2nd Supp)'!$A$2:$G$1300,4,FALSE)</f>
        <v>20</v>
      </c>
      <c r="E44" s="66">
        <f>VLOOKUP(A44,'Data - 5 year cases (2nd Supp)'!$A$2:$G$1300,5,FALSE)</f>
        <v>27</v>
      </c>
      <c r="F44" s="66">
        <f>VLOOKUP(A44,'Data - 5 year cases (2nd Supp)'!$A$2:$G$1300,6,FALSE)</f>
        <v>8</v>
      </c>
      <c r="G44" s="66">
        <f>VLOOKUP(A44,'Data - 5 year cases (2nd Supp)'!$A$2:$G$1300,7,FALSE)</f>
        <v>8</v>
      </c>
      <c r="H44" s="66"/>
      <c r="I44" s="70">
        <f>(D44/VLOOKUP($C$3,'Data - 5-year births'!$A$3:$F$32,3,FALSE))*10000</f>
        <v>23.952095808383234</v>
      </c>
      <c r="J44" s="70">
        <f>(E44/VLOOKUP($C$3,'Data - 5-year births'!$A$3:$F$32,4,FALSE))*10000</f>
        <v>30.779753761969904</v>
      </c>
      <c r="K44" s="70">
        <f>(F44/VLOOKUP($C$3,'Data - 5-year births'!$A$3:$F$32,5,FALSE))*10000</f>
        <v>9.7895252080274116</v>
      </c>
      <c r="L44" s="70">
        <f>(G44/VLOOKUP($C$3,'Data - 5-year births'!$A$3:$F$32,6,FALSE))*10000</f>
        <v>10.702341137123746</v>
      </c>
      <c r="M44" s="112"/>
      <c r="N44" s="112"/>
      <c r="O44" s="112"/>
      <c r="P44" s="112"/>
      <c r="Q44" s="112"/>
      <c r="R44" s="112"/>
      <c r="S44" s="112"/>
      <c r="T44" s="180"/>
      <c r="U44" s="180"/>
      <c r="V44" s="180"/>
      <c r="W44" s="180"/>
      <c r="X44" s="180"/>
      <c r="Y44" s="182"/>
      <c r="Z44" s="181"/>
      <c r="AA44" s="181"/>
      <c r="AB44" s="181"/>
    </row>
    <row r="45" spans="1:28" x14ac:dyDescent="0.25">
      <c r="C45" s="17"/>
      <c r="D45" s="66"/>
      <c r="E45" s="66"/>
      <c r="F45" s="66"/>
      <c r="G45" s="66"/>
      <c r="H45" s="66"/>
      <c r="I45" s="70"/>
      <c r="J45" s="70"/>
      <c r="K45" s="70"/>
      <c r="L45" s="70"/>
      <c r="M45" s="112"/>
      <c r="N45" s="112"/>
      <c r="O45" s="112"/>
      <c r="P45" s="112"/>
      <c r="Q45" s="112"/>
      <c r="R45" s="112"/>
      <c r="S45" s="112"/>
      <c r="T45" s="180"/>
      <c r="U45" s="180"/>
      <c r="V45" s="180"/>
      <c r="W45" s="180"/>
      <c r="X45" s="180"/>
      <c r="Y45" s="182"/>
      <c r="Z45" s="181"/>
      <c r="AA45" s="181"/>
      <c r="AB45" s="181"/>
    </row>
    <row r="46" spans="1:28" ht="13" x14ac:dyDescent="0.3">
      <c r="A46" s="69" t="str">
        <f t="shared" ref="A46:A48" si="2">$C$3&amp;"_"&amp;B46</f>
        <v>Flintshire_L</v>
      </c>
      <c r="B46" s="69" t="s">
        <v>11</v>
      </c>
      <c r="C46" s="10" t="s">
        <v>69</v>
      </c>
      <c r="D46" s="66">
        <f>VLOOKUP(A46,'Data - 5 year cases (2nd Supp)'!$A$2:$G$1300,4,FALSE)</f>
        <v>45</v>
      </c>
      <c r="E46" s="66">
        <f>VLOOKUP(A46,'Data - 5 year cases (2nd Supp)'!$A$2:$G$1300,5,FALSE)</f>
        <v>64</v>
      </c>
      <c r="F46" s="66">
        <f>VLOOKUP(A46,'Data - 5 year cases (2nd Supp)'!$A$2:$G$1300,6,FALSE)</f>
        <v>33</v>
      </c>
      <c r="G46" s="66">
        <f>VLOOKUP(A46,'Data - 5 year cases (2nd Supp)'!$A$2:$G$1300,7,FALSE)</f>
        <v>34</v>
      </c>
      <c r="H46" s="66"/>
      <c r="I46" s="70">
        <f>(D46/VLOOKUP($C$3,'Data - 5-year births'!$A$3:$F$32,3,FALSE))*10000</f>
        <v>53.892215568862277</v>
      </c>
      <c r="J46" s="70">
        <f>(E46/VLOOKUP($C$3,'Data - 5-year births'!$A$3:$F$32,4,FALSE))*10000</f>
        <v>72.959416324669405</v>
      </c>
      <c r="K46" s="70">
        <f>(F46/VLOOKUP($C$3,'Data - 5-year births'!$A$3:$F$32,5,FALSE))*10000</f>
        <v>40.381791483113069</v>
      </c>
      <c r="L46" s="70">
        <f>(G46/VLOOKUP($C$3,'Data - 5-year births'!$A$3:$F$32,6,FALSE))*10000</f>
        <v>45.484949832775925</v>
      </c>
      <c r="M46" s="112"/>
      <c r="N46" s="112"/>
      <c r="O46" s="112"/>
      <c r="P46" s="112"/>
      <c r="Q46" s="112"/>
      <c r="R46" s="112"/>
      <c r="S46" s="112"/>
      <c r="T46" s="180"/>
      <c r="U46" s="180"/>
      <c r="V46" s="180"/>
      <c r="W46" s="180"/>
      <c r="X46" s="180"/>
      <c r="Y46" s="182"/>
      <c r="Z46" s="181"/>
      <c r="AA46" s="181"/>
      <c r="AB46" s="181"/>
    </row>
    <row r="47" spans="1:28" x14ac:dyDescent="0.25">
      <c r="A47" s="69" t="str">
        <f t="shared" si="2"/>
        <v xml:space="preserve">Flintshire_t. limb defects </v>
      </c>
      <c r="B47" s="69" t="s">
        <v>33</v>
      </c>
      <c r="C47" s="19" t="s">
        <v>70</v>
      </c>
      <c r="D47" s="66" t="str">
        <f>VLOOKUP(A47,'Data - 5 year cases (2nd Supp)'!$A$2:$G$1300,4,FALSE)</f>
        <v>*</v>
      </c>
      <c r="E47" s="66">
        <f>VLOOKUP(A47,'Data - 5 year cases (2nd Supp)'!$A$2:$G$1300,5,FALSE)</f>
        <v>7</v>
      </c>
      <c r="F47" s="66">
        <f>VLOOKUP(A47,'Data - 5 year cases (2nd Supp)'!$A$2:$G$1300,6,FALSE)</f>
        <v>5</v>
      </c>
      <c r="G47" s="66" t="str">
        <f>VLOOKUP(A47,'Data - 5 year cases (2nd Supp)'!$A$2:$G$1300,7,FALSE)</f>
        <v>*</v>
      </c>
      <c r="H47" s="66"/>
      <c r="I47" s="70" t="e">
        <f>(D47/VLOOKUP($C$3,'Data - 5-year births'!$A$3:$F$32,3,FALSE))*10000</f>
        <v>#VALUE!</v>
      </c>
      <c r="J47" s="70">
        <f>(E47/VLOOKUP($C$3,'Data - 5-year births'!$A$3:$F$32,4,FALSE))*10000</f>
        <v>7.9799361605107162</v>
      </c>
      <c r="K47" s="70">
        <f>(F47/VLOOKUP($C$3,'Data - 5-year births'!$A$3:$F$32,5,FALSE))*10000</f>
        <v>6.1184532550171316</v>
      </c>
      <c r="L47" s="70" t="e">
        <f>(G47/VLOOKUP($C$3,'Data - 5-year births'!$A$3:$F$32,6,FALSE))*10000</f>
        <v>#VALUE!</v>
      </c>
      <c r="M47" s="112"/>
      <c r="N47" s="112"/>
      <c r="O47" s="112"/>
      <c r="P47" s="112"/>
      <c r="Q47" s="112"/>
      <c r="R47" s="112"/>
      <c r="S47" s="112"/>
      <c r="T47" s="180"/>
      <c r="U47" s="180"/>
      <c r="V47" s="180"/>
      <c r="W47" s="180"/>
      <c r="X47" s="180"/>
      <c r="Y47" s="182"/>
      <c r="Z47" s="181"/>
      <c r="AA47" s="181"/>
      <c r="AB47" s="181"/>
    </row>
    <row r="48" spans="1:28" x14ac:dyDescent="0.25">
      <c r="A48" s="69" t="str">
        <f t="shared" si="2"/>
        <v xml:space="preserve">Flintshire_u. dislocation of hip </v>
      </c>
      <c r="B48" s="69" t="s">
        <v>34</v>
      </c>
      <c r="C48" s="19" t="s">
        <v>71</v>
      </c>
      <c r="D48" s="66">
        <f>VLOOKUP(A48,'Data - 5 year cases (2nd Supp)'!$A$2:$G$1300,4,FALSE)</f>
        <v>6</v>
      </c>
      <c r="E48" s="66">
        <f>VLOOKUP(A48,'Data - 5 year cases (2nd Supp)'!$A$2:$G$1300,5,FALSE)</f>
        <v>9</v>
      </c>
      <c r="F48" s="66">
        <f>VLOOKUP(A48,'Data - 5 year cases (2nd Supp)'!$A$2:$G$1300,6,FALSE)</f>
        <v>13</v>
      </c>
      <c r="G48" s="66">
        <f>VLOOKUP(A48,'Data - 5 year cases (2nd Supp)'!$A$2:$G$1300,7,FALSE)</f>
        <v>11</v>
      </c>
      <c r="H48" s="66"/>
      <c r="I48" s="70">
        <f>(D48/VLOOKUP($C$3,'Data - 5-year births'!$A$3:$F$32,3,FALSE))*10000</f>
        <v>7.1856287425149699</v>
      </c>
      <c r="J48" s="70">
        <f>(E48/VLOOKUP($C$3,'Data - 5-year births'!$A$3:$F$32,4,FALSE))*10000</f>
        <v>10.259917920656635</v>
      </c>
      <c r="K48" s="70">
        <f>(F48/VLOOKUP($C$3,'Data - 5-year births'!$A$3:$F$32,5,FALSE))*10000</f>
        <v>15.907978463044541</v>
      </c>
      <c r="L48" s="70">
        <f>(G48/VLOOKUP($C$3,'Data - 5-year births'!$A$3:$F$32,6,FALSE))*10000</f>
        <v>14.71571906354515</v>
      </c>
      <c r="M48" s="112"/>
      <c r="N48" s="112"/>
      <c r="O48" s="112"/>
      <c r="P48" s="112"/>
      <c r="Q48" s="112"/>
      <c r="R48" s="112"/>
      <c r="S48" s="112"/>
      <c r="T48" s="180"/>
      <c r="U48" s="180"/>
      <c r="V48" s="180"/>
      <c r="W48" s="180"/>
      <c r="X48" s="180"/>
      <c r="Y48" s="182"/>
      <c r="Z48" s="181"/>
      <c r="AA48" s="181"/>
      <c r="AB48" s="181"/>
    </row>
    <row r="49" spans="1:28" x14ac:dyDescent="0.25">
      <c r="C49" s="2"/>
      <c r="D49" s="66"/>
      <c r="E49" s="66"/>
      <c r="F49" s="66"/>
      <c r="G49" s="66"/>
      <c r="H49" s="66"/>
      <c r="I49" s="70"/>
      <c r="J49" s="70"/>
      <c r="K49" s="70"/>
      <c r="L49" s="70"/>
      <c r="M49" s="112"/>
      <c r="N49" s="112"/>
      <c r="O49" s="112"/>
      <c r="P49" s="112"/>
      <c r="Q49" s="112"/>
      <c r="R49" s="112"/>
      <c r="S49" s="112"/>
      <c r="T49" s="180"/>
      <c r="U49" s="180"/>
      <c r="V49" s="180"/>
      <c r="W49" s="180"/>
      <c r="X49" s="180"/>
      <c r="Y49" s="182"/>
      <c r="Z49" s="181"/>
      <c r="AA49" s="181"/>
      <c r="AB49" s="181"/>
    </row>
    <row r="50" spans="1:28" ht="13" x14ac:dyDescent="0.3">
      <c r="A50" s="69" t="str">
        <f t="shared" ref="A50:A53" si="3">$C$3&amp;"_"&amp;B50</f>
        <v>Flintshire_M</v>
      </c>
      <c r="B50" s="69" t="s">
        <v>12</v>
      </c>
      <c r="C50" s="10" t="s">
        <v>72</v>
      </c>
      <c r="D50" s="66">
        <f>VLOOKUP(A50,'Data - 5 year cases (2nd Supp)'!$A$2:$G$1300,4,FALSE)</f>
        <v>54</v>
      </c>
      <c r="E50" s="66">
        <f>VLOOKUP(A50,'Data - 5 year cases (2nd Supp)'!$A$2:$G$1300,5,FALSE)</f>
        <v>55</v>
      </c>
      <c r="F50" s="66">
        <f>VLOOKUP(A50,'Data - 5 year cases (2nd Supp)'!$A$2:$G$1300,6,FALSE)</f>
        <v>34</v>
      </c>
      <c r="G50" s="66">
        <f>VLOOKUP(A50,'Data - 5 year cases (2nd Supp)'!$A$2:$G$1300,7,FALSE)</f>
        <v>24</v>
      </c>
      <c r="H50" s="66"/>
      <c r="I50" s="70">
        <f>(D50/VLOOKUP($C$3,'Data - 5-year births'!$A$3:$F$32,3,FALSE))*10000</f>
        <v>64.670658682634738</v>
      </c>
      <c r="J50" s="70">
        <f>(E50/VLOOKUP($C$3,'Data - 5-year births'!$A$3:$F$32,4,FALSE))*10000</f>
        <v>62.699498404012765</v>
      </c>
      <c r="K50" s="70">
        <f>(F50/VLOOKUP($C$3,'Data - 5-year births'!$A$3:$F$32,5,FALSE))*10000</f>
        <v>41.605482134116492</v>
      </c>
      <c r="L50" s="70">
        <f>(G50/VLOOKUP($C$3,'Data - 5-year births'!$A$3:$F$32,6,FALSE))*10000</f>
        <v>32.107023411371237</v>
      </c>
      <c r="M50" s="112"/>
      <c r="N50" s="112"/>
      <c r="O50" s="112"/>
      <c r="P50" s="112"/>
      <c r="Q50" s="112"/>
      <c r="R50" s="112"/>
      <c r="S50" s="112"/>
      <c r="T50" s="180"/>
      <c r="U50" s="180"/>
      <c r="V50" s="180"/>
      <c r="W50" s="180"/>
      <c r="X50" s="180"/>
      <c r="Y50" s="182"/>
      <c r="Z50" s="181"/>
      <c r="AA50" s="181"/>
      <c r="AB50" s="181"/>
    </row>
    <row r="51" spans="1:28" x14ac:dyDescent="0.25">
      <c r="A51" s="69" t="str">
        <f t="shared" si="3"/>
        <v>Flintshire_v. Gastroschisis (Q79.3)</v>
      </c>
      <c r="B51" s="69" t="s">
        <v>35</v>
      </c>
      <c r="C51" s="19" t="s">
        <v>73</v>
      </c>
      <c r="D51" s="66">
        <f>VLOOKUP(A51,'Data - 5 year cases (2nd Supp)'!$A$2:$G$1300,4,FALSE)</f>
        <v>3</v>
      </c>
      <c r="E51" s="66">
        <f>VLOOKUP(A51,'Data - 5 year cases (2nd Supp)'!$A$2:$G$1300,5,FALSE)</f>
        <v>4</v>
      </c>
      <c r="F51" s="66" t="str">
        <f>VLOOKUP(A51,'Data - 5 year cases (2nd Supp)'!$A$2:$G$1300,6,FALSE)</f>
        <v>*</v>
      </c>
      <c r="G51" s="66" t="str">
        <f>VLOOKUP(A51,'Data - 5 year cases (2nd Supp)'!$A$2:$G$1300,7,FALSE)</f>
        <v>*</v>
      </c>
      <c r="H51" s="66"/>
      <c r="I51" s="70">
        <f>(D51/VLOOKUP($C$3,'Data - 5-year births'!$A$3:$F$32,3,FALSE))*10000</f>
        <v>3.5928143712574849</v>
      </c>
      <c r="J51" s="70">
        <f>(E51/VLOOKUP($C$3,'Data - 5-year births'!$A$3:$F$32,4,FALSE))*10000</f>
        <v>4.5599635202918378</v>
      </c>
      <c r="K51" s="70" t="e">
        <f>(F51/VLOOKUP($C$3,'Data - 5-year births'!$A$3:$F$32,5,FALSE))*10000</f>
        <v>#VALUE!</v>
      </c>
      <c r="L51" s="70" t="e">
        <f>(G51/VLOOKUP($C$3,'Data - 5-year births'!$A$3:$F$32,6,FALSE))*10000</f>
        <v>#VALUE!</v>
      </c>
      <c r="M51" s="112"/>
      <c r="N51" s="112"/>
      <c r="O51" s="112"/>
      <c r="P51" s="112"/>
      <c r="Q51" s="112"/>
      <c r="R51" s="112"/>
      <c r="S51" s="112"/>
      <c r="T51" s="180"/>
      <c r="U51" s="180"/>
      <c r="V51" s="180"/>
      <c r="W51" s="180"/>
      <c r="X51" s="180"/>
      <c r="Y51" s="182"/>
      <c r="Z51" s="181"/>
      <c r="AA51" s="181"/>
      <c r="AB51" s="181"/>
    </row>
    <row r="52" spans="1:28" x14ac:dyDescent="0.25">
      <c r="A52" s="69" t="str">
        <f t="shared" si="3"/>
        <v>Flintshire_w. diaphragmatic hernia</v>
      </c>
      <c r="B52" s="69" t="s">
        <v>36</v>
      </c>
      <c r="C52" s="19" t="s">
        <v>74</v>
      </c>
      <c r="D52" s="66" t="str">
        <f>VLOOKUP(A52,'Data - 5 year cases (2nd Supp)'!$A$2:$G$1300,4,FALSE)</f>
        <v>*</v>
      </c>
      <c r="E52" s="66" t="str">
        <f>VLOOKUP(A52,'Data - 5 year cases (2nd Supp)'!$A$2:$G$1300,5,FALSE)</f>
        <v>*</v>
      </c>
      <c r="F52" s="66">
        <f>VLOOKUP(A52,'Data - 5 year cases (2nd Supp)'!$A$2:$G$1300,6,FALSE)</f>
        <v>4</v>
      </c>
      <c r="G52" s="66" t="str">
        <f>VLOOKUP(A52,'Data - 5 year cases (2nd Supp)'!$A$2:$G$1300,7,FALSE)</f>
        <v>*</v>
      </c>
      <c r="H52" s="66"/>
      <c r="I52" s="70" t="e">
        <f>(D52/VLOOKUP($C$3,'Data - 5-year births'!$A$3:$F$32,3,FALSE))*10000</f>
        <v>#VALUE!</v>
      </c>
      <c r="J52" s="70" t="e">
        <f>(E52/VLOOKUP($C$3,'Data - 5-year births'!$A$3:$F$32,4,FALSE))*10000</f>
        <v>#VALUE!</v>
      </c>
      <c r="K52" s="70">
        <f>(F52/VLOOKUP($C$3,'Data - 5-year births'!$A$3:$F$32,5,FALSE))*10000</f>
        <v>4.8947626040137058</v>
      </c>
      <c r="L52" s="70" t="e">
        <f>(G52/VLOOKUP($C$3,'Data - 5-year births'!$A$3:$F$32,6,FALSE))*10000</f>
        <v>#VALUE!</v>
      </c>
      <c r="M52" s="112"/>
      <c r="N52" s="112"/>
      <c r="O52" s="112"/>
      <c r="P52" s="112"/>
      <c r="Q52" s="112"/>
      <c r="R52" s="112"/>
      <c r="S52" s="112"/>
      <c r="T52" s="180"/>
      <c r="U52" s="180"/>
      <c r="V52" s="180"/>
      <c r="W52" s="180"/>
      <c r="X52" s="180"/>
      <c r="Y52" s="182"/>
      <c r="Z52" s="181"/>
      <c r="AA52" s="181"/>
      <c r="AB52" s="181"/>
    </row>
    <row r="53" spans="1:28" x14ac:dyDescent="0.25">
      <c r="A53" s="69" t="str">
        <f t="shared" si="3"/>
        <v>Flintshire_x. Craniosynostosis</v>
      </c>
      <c r="B53" s="69" t="s">
        <v>37</v>
      </c>
      <c r="C53" s="19" t="s">
        <v>75</v>
      </c>
      <c r="D53" s="66">
        <f>VLOOKUP(A53,'Data - 5 year cases (2nd Supp)'!$A$2:$G$1300,4,FALSE)</f>
        <v>12</v>
      </c>
      <c r="E53" s="66">
        <f>VLOOKUP(A53,'Data - 5 year cases (2nd Supp)'!$A$2:$G$1300,5,FALSE)</f>
        <v>4</v>
      </c>
      <c r="F53" s="66" t="str">
        <f>VLOOKUP(A53,'Data - 5 year cases (2nd Supp)'!$A$2:$G$1300,6,FALSE)</f>
        <v>*</v>
      </c>
      <c r="G53" s="66">
        <f>VLOOKUP(A53,'Data - 5 year cases (2nd Supp)'!$A$2:$G$1300,7,FALSE)</f>
        <v>3</v>
      </c>
      <c r="H53" s="66"/>
      <c r="I53" s="70">
        <f>(D53/VLOOKUP($C$3,'Data - 5-year births'!$A$3:$F$32,3,FALSE))*10000</f>
        <v>14.37125748502994</v>
      </c>
      <c r="J53" s="70">
        <f>(E53/VLOOKUP($C$3,'Data - 5-year births'!$A$3:$F$32,4,FALSE))*10000</f>
        <v>4.5599635202918378</v>
      </c>
      <c r="K53" s="70" t="e">
        <f>(F53/VLOOKUP($C$3,'Data - 5-year births'!$A$3:$F$32,5,FALSE))*10000</f>
        <v>#VALUE!</v>
      </c>
      <c r="L53" s="70">
        <f>(G53/VLOOKUP($C$3,'Data - 5-year births'!$A$3:$F$32,6,FALSE))*10000</f>
        <v>4.0133779264214047</v>
      </c>
      <c r="M53" s="112"/>
      <c r="N53" s="112"/>
      <c r="O53" s="112"/>
      <c r="P53" s="112"/>
      <c r="Q53" s="112"/>
      <c r="R53" s="112"/>
      <c r="S53" s="112"/>
      <c r="T53" s="180"/>
      <c r="U53" s="180"/>
      <c r="V53" s="180"/>
      <c r="W53" s="180"/>
      <c r="X53" s="180"/>
      <c r="Y53" s="182"/>
      <c r="Z53" s="181"/>
      <c r="AA53" s="181"/>
      <c r="AB53" s="181"/>
    </row>
    <row r="54" spans="1:28" x14ac:dyDescent="0.25">
      <c r="C54" s="17"/>
      <c r="D54" s="66"/>
      <c r="E54" s="66"/>
      <c r="F54" s="66"/>
      <c r="G54" s="66"/>
      <c r="H54" s="66"/>
      <c r="I54" s="70"/>
      <c r="J54" s="70"/>
      <c r="K54" s="70"/>
      <c r="L54" s="70"/>
      <c r="M54" s="112"/>
      <c r="N54" s="112"/>
      <c r="O54" s="112"/>
      <c r="P54" s="112"/>
      <c r="Q54" s="112"/>
      <c r="R54" s="112"/>
      <c r="S54" s="112"/>
      <c r="T54" s="180"/>
      <c r="U54" s="180"/>
      <c r="V54" s="180"/>
      <c r="W54" s="180"/>
      <c r="X54" s="180"/>
      <c r="Y54" s="182"/>
      <c r="Z54" s="181"/>
      <c r="AA54" s="181"/>
      <c r="AB54" s="181"/>
    </row>
    <row r="55" spans="1:28" ht="13" x14ac:dyDescent="0.3">
      <c r="A55" s="69" t="str">
        <f>$C$3&amp;"_"&amp;B55</f>
        <v>Flintshire_N</v>
      </c>
      <c r="B55" s="69" t="s">
        <v>13</v>
      </c>
      <c r="C55" s="10" t="s">
        <v>76</v>
      </c>
      <c r="D55" s="66">
        <f>VLOOKUP(A55,'Data - 5 year cases (2nd Supp)'!$A$2:$G$1300,4,FALSE)</f>
        <v>4</v>
      </c>
      <c r="E55" s="66" t="str">
        <f>VLOOKUP(A55,'Data - 5 year cases (2nd Supp)'!$A$2:$G$1300,5,FALSE)</f>
        <v>*</v>
      </c>
      <c r="F55" s="66">
        <f>VLOOKUP(A55,'Data - 5 year cases (2nd Supp)'!$A$2:$G$1300,6,FALSE)</f>
        <v>5</v>
      </c>
      <c r="G55" s="66" t="str">
        <f>VLOOKUP(A55,'Data - 5 year cases (2nd Supp)'!$A$2:$G$1300,7,FALSE)</f>
        <v>*</v>
      </c>
      <c r="H55" s="66"/>
      <c r="I55" s="70">
        <f>(D55/VLOOKUP($C$3,'Data - 5-year births'!$A$3:$F$32,3,FALSE))*10000</f>
        <v>4.7904191616766463</v>
      </c>
      <c r="J55" s="70" t="e">
        <f>(E55/VLOOKUP($C$3,'Data - 5-year births'!$A$3:$F$32,4,FALSE))*10000</f>
        <v>#VALUE!</v>
      </c>
      <c r="K55" s="70">
        <f>(F55/VLOOKUP($C$3,'Data - 5-year births'!$A$3:$F$32,5,FALSE))*10000</f>
        <v>6.1184532550171316</v>
      </c>
      <c r="L55" s="70" t="e">
        <f>(G55/VLOOKUP($C$3,'Data - 5-year births'!$A$3:$F$32,6,FALSE))*10000</f>
        <v>#VALUE!</v>
      </c>
      <c r="M55" s="112"/>
      <c r="N55" s="112"/>
      <c r="O55" s="112"/>
      <c r="P55" s="112"/>
      <c r="Q55" s="112"/>
      <c r="R55" s="112"/>
      <c r="S55" s="112"/>
      <c r="T55" s="180"/>
      <c r="U55" s="180"/>
      <c r="V55" s="180"/>
      <c r="W55" s="180"/>
      <c r="X55" s="180"/>
      <c r="Y55" s="182"/>
      <c r="Z55" s="181"/>
      <c r="AA55" s="181"/>
      <c r="AB55" s="181"/>
    </row>
    <row r="56" spans="1:28" x14ac:dyDescent="0.25">
      <c r="C56" s="24"/>
      <c r="D56" s="66"/>
      <c r="E56" s="66"/>
      <c r="F56" s="66"/>
      <c r="G56" s="66"/>
      <c r="H56" s="66"/>
      <c r="I56" s="70"/>
      <c r="J56" s="70"/>
      <c r="K56" s="70"/>
      <c r="L56" s="70"/>
      <c r="M56" s="112"/>
      <c r="N56" s="112"/>
      <c r="O56" s="112"/>
      <c r="P56" s="112"/>
      <c r="Q56" s="112"/>
      <c r="R56" s="112"/>
      <c r="S56" s="112"/>
      <c r="T56" s="180"/>
      <c r="U56" s="180"/>
      <c r="V56" s="180"/>
      <c r="W56" s="180"/>
      <c r="X56" s="180"/>
      <c r="Y56" s="182"/>
      <c r="Z56" s="181"/>
      <c r="AA56" s="181"/>
      <c r="AB56" s="181"/>
    </row>
    <row r="57" spans="1:28" ht="13" x14ac:dyDescent="0.3">
      <c r="A57" s="69" t="str">
        <f t="shared" ref="A57:A61" si="4">$C$3&amp;"_"&amp;B57</f>
        <v>Flintshire_O</v>
      </c>
      <c r="B57" s="69" t="s">
        <v>14</v>
      </c>
      <c r="C57" s="10" t="s">
        <v>77</v>
      </c>
      <c r="D57" s="66">
        <f>VLOOKUP(A57,'Data - 5 year cases (2nd Supp)'!$A$2:$G$1300,4,FALSE)</f>
        <v>68</v>
      </c>
      <c r="E57" s="66">
        <f>VLOOKUP(A57,'Data - 5 year cases (2nd Supp)'!$A$2:$G$1300,5,FALSE)</f>
        <v>77</v>
      </c>
      <c r="F57" s="66">
        <f>VLOOKUP(A57,'Data - 5 year cases (2nd Supp)'!$A$2:$G$1300,6,FALSE)</f>
        <v>45</v>
      </c>
      <c r="G57" s="66">
        <f>VLOOKUP(A57,'Data - 5 year cases (2nd Supp)'!$A$2:$G$1300,7,FALSE)</f>
        <v>40</v>
      </c>
      <c r="H57" s="66"/>
      <c r="I57" s="70">
        <f>(D57/VLOOKUP($C$3,'Data - 5-year births'!$A$3:$F$32,3,FALSE))*10000</f>
        <v>81.437125748503007</v>
      </c>
      <c r="J57" s="70">
        <f>(E57/VLOOKUP($C$3,'Data - 5-year births'!$A$3:$F$32,4,FALSE))*10000</f>
        <v>87.779297765617869</v>
      </c>
      <c r="K57" s="70">
        <f>(F57/VLOOKUP($C$3,'Data - 5-year births'!$A$3:$F$32,5,FALSE))*10000</f>
        <v>55.066079295154189</v>
      </c>
      <c r="L57" s="70">
        <f>(G57/VLOOKUP($C$3,'Data - 5-year births'!$A$3:$F$32,6,FALSE))*10000</f>
        <v>53.511705685618729</v>
      </c>
      <c r="M57" s="112"/>
      <c r="N57" s="112"/>
      <c r="O57" s="112"/>
      <c r="P57" s="112"/>
      <c r="Q57" s="112"/>
      <c r="R57" s="112"/>
      <c r="S57" s="112"/>
      <c r="T57" s="180"/>
      <c r="U57" s="180"/>
      <c r="V57" s="180"/>
      <c r="W57" s="180"/>
      <c r="X57" s="180"/>
      <c r="Y57" s="182"/>
      <c r="Z57" s="181"/>
      <c r="AA57" s="181"/>
      <c r="AB57" s="181"/>
    </row>
    <row r="58" spans="1:28" x14ac:dyDescent="0.25">
      <c r="A58" s="69" t="str">
        <f t="shared" si="4"/>
        <v>Flintshire_y. trisomy 21 - Down syndrome</v>
      </c>
      <c r="B58" s="69" t="s">
        <v>38</v>
      </c>
      <c r="C58" s="15" t="s">
        <v>78</v>
      </c>
      <c r="D58" s="66">
        <f>VLOOKUP(A58,'Data - 5 year cases (2nd Supp)'!$A$2:$G$1300,4,FALSE)</f>
        <v>31</v>
      </c>
      <c r="E58" s="66">
        <f>VLOOKUP(A58,'Data - 5 year cases (2nd Supp)'!$A$2:$G$1300,5,FALSE)</f>
        <v>32</v>
      </c>
      <c r="F58" s="66">
        <f>VLOOKUP(A58,'Data - 5 year cases (2nd Supp)'!$A$2:$G$1300,6,FALSE)</f>
        <v>14</v>
      </c>
      <c r="G58" s="66">
        <f>VLOOKUP(A58,'Data - 5 year cases (2nd Supp)'!$A$2:$G$1300,7,FALSE)</f>
        <v>21</v>
      </c>
      <c r="H58" s="66"/>
      <c r="I58" s="70">
        <f>(D58/VLOOKUP($C$3,'Data - 5-year births'!$A$3:$F$32,3,FALSE))*10000</f>
        <v>37.125748502994014</v>
      </c>
      <c r="J58" s="70">
        <f>(E58/VLOOKUP($C$3,'Data - 5-year births'!$A$3:$F$32,4,FALSE))*10000</f>
        <v>36.479708162334703</v>
      </c>
      <c r="K58" s="70">
        <f>(F58/VLOOKUP($C$3,'Data - 5-year births'!$A$3:$F$32,5,FALSE))*10000</f>
        <v>17.13166911404797</v>
      </c>
      <c r="L58" s="70">
        <f>(G58/VLOOKUP($C$3,'Data - 5-year births'!$A$3:$F$32,6,FALSE))*10000</f>
        <v>28.093645484949832</v>
      </c>
      <c r="M58" s="112"/>
      <c r="N58" s="112"/>
      <c r="O58" s="112"/>
      <c r="P58" s="112"/>
      <c r="Q58" s="112"/>
      <c r="R58" s="112"/>
      <c r="S58" s="112"/>
      <c r="T58" s="180"/>
      <c r="U58" s="180"/>
      <c r="V58" s="180"/>
      <c r="W58" s="180"/>
      <c r="X58" s="180"/>
      <c r="Y58" s="182"/>
      <c r="Z58" s="181"/>
      <c r="AA58" s="181"/>
      <c r="AB58" s="181"/>
    </row>
    <row r="59" spans="1:28" x14ac:dyDescent="0.25">
      <c r="A59" s="69" t="str">
        <f t="shared" si="4"/>
        <v>Flintshire_z. trisomy 18 - Edwards syndrome</v>
      </c>
      <c r="B59" s="69" t="s">
        <v>39</v>
      </c>
      <c r="C59" s="15" t="s">
        <v>79</v>
      </c>
      <c r="D59" s="66">
        <f>VLOOKUP(A59,'Data - 5 year cases (2nd Supp)'!$A$2:$G$1300,4,FALSE)</f>
        <v>4</v>
      </c>
      <c r="E59" s="66">
        <f>VLOOKUP(A59,'Data - 5 year cases (2nd Supp)'!$A$2:$G$1300,5,FALSE)</f>
        <v>9</v>
      </c>
      <c r="F59" s="66">
        <f>VLOOKUP(A59,'Data - 5 year cases (2nd Supp)'!$A$2:$G$1300,6,FALSE)</f>
        <v>4</v>
      </c>
      <c r="G59" s="66">
        <f>VLOOKUP(A59,'Data - 5 year cases (2nd Supp)'!$A$2:$G$1300,7,FALSE)</f>
        <v>3</v>
      </c>
      <c r="H59" s="66"/>
      <c r="I59" s="70">
        <f>(D59/VLOOKUP($C$3,'Data - 5-year births'!$A$3:$F$32,3,FALSE))*10000</f>
        <v>4.7904191616766463</v>
      </c>
      <c r="J59" s="70">
        <f>(E59/VLOOKUP($C$3,'Data - 5-year births'!$A$3:$F$32,4,FALSE))*10000</f>
        <v>10.259917920656635</v>
      </c>
      <c r="K59" s="70">
        <f>(F59/VLOOKUP($C$3,'Data - 5-year births'!$A$3:$F$32,5,FALSE))*10000</f>
        <v>4.8947626040137058</v>
      </c>
      <c r="L59" s="70">
        <f>(G59/VLOOKUP($C$3,'Data - 5-year births'!$A$3:$F$32,6,FALSE))*10000</f>
        <v>4.0133779264214047</v>
      </c>
      <c r="M59" s="112"/>
      <c r="N59" s="112"/>
      <c r="O59" s="112"/>
      <c r="P59" s="112"/>
      <c r="Q59" s="112"/>
      <c r="R59" s="112"/>
      <c r="S59" s="112"/>
      <c r="T59" s="180"/>
      <c r="U59" s="180"/>
      <c r="V59" s="180"/>
      <c r="W59" s="180"/>
      <c r="X59" s="180"/>
      <c r="Y59" s="182"/>
      <c r="Z59" s="181"/>
      <c r="AA59" s="181"/>
      <c r="AB59" s="181"/>
    </row>
    <row r="60" spans="1:28" x14ac:dyDescent="0.25">
      <c r="A60" s="69" t="str">
        <f t="shared" si="4"/>
        <v>Flintshire_zb. T13 - Trisomy 13</v>
      </c>
      <c r="B60" s="69" t="s">
        <v>150</v>
      </c>
      <c r="C60" s="15" t="s">
        <v>149</v>
      </c>
      <c r="D60" s="66" t="str">
        <f>VLOOKUP(A60,'Data - 5 year cases (2nd Supp)'!$A$2:$G$1300,4,FALSE)</f>
        <v>*</v>
      </c>
      <c r="E60" s="66">
        <f>VLOOKUP(A60,'Data - 5 year cases (2nd Supp)'!$A$2:$G$1300,5,FALSE)</f>
        <v>4</v>
      </c>
      <c r="F60" s="66" t="str">
        <f>VLOOKUP(A60,'Data - 5 year cases (2nd Supp)'!$A$2:$G$1300,6,FALSE)</f>
        <v>*</v>
      </c>
      <c r="G60" s="66" t="str">
        <f>VLOOKUP(A60,'Data - 5 year cases (2nd Supp)'!$A$2:$G$1300,7,FALSE)</f>
        <v>*</v>
      </c>
      <c r="H60" s="66"/>
      <c r="I60" s="70" t="e">
        <f>(D60/VLOOKUP($C$3,'Data - 5-year births'!$A$3:$F$32,3,FALSE))*10000</f>
        <v>#VALUE!</v>
      </c>
      <c r="J60" s="70">
        <f>(E60/VLOOKUP($C$3,'Data - 5-year births'!$A$3:$F$32,4,FALSE))*10000</f>
        <v>4.5599635202918378</v>
      </c>
      <c r="K60" s="70" t="e">
        <f>(F60/VLOOKUP($C$3,'Data - 5-year births'!$A$3:$F$32,5,FALSE))*10000</f>
        <v>#VALUE!</v>
      </c>
      <c r="L60" s="70" t="e">
        <f>(G60/VLOOKUP($C$3,'Data - 5-year births'!$A$3:$F$32,6,FALSE))*10000</f>
        <v>#VALUE!</v>
      </c>
      <c r="M60" s="112"/>
      <c r="N60" s="112"/>
      <c r="O60" s="112"/>
      <c r="P60" s="112"/>
      <c r="Q60" s="112"/>
      <c r="R60" s="112"/>
      <c r="S60" s="112"/>
      <c r="T60" s="180"/>
      <c r="U60" s="180"/>
      <c r="V60" s="180"/>
      <c r="W60" s="180"/>
      <c r="X60" s="180"/>
      <c r="Y60" s="182"/>
      <c r="Z60" s="181"/>
      <c r="AA60" s="181"/>
      <c r="AB60" s="181"/>
    </row>
    <row r="61" spans="1:28" x14ac:dyDescent="0.25">
      <c r="A61" s="69" t="str">
        <f t="shared" si="4"/>
        <v>Flintshire_za. 45X - Turner syndrome</v>
      </c>
      <c r="B61" s="69" t="s">
        <v>40</v>
      </c>
      <c r="C61" s="15" t="s">
        <v>80</v>
      </c>
      <c r="D61" s="66">
        <f>VLOOKUP(A61,'Data - 5 year cases (2nd Supp)'!$A$2:$G$1300,4,FALSE)</f>
        <v>3</v>
      </c>
      <c r="E61" s="66">
        <f>VLOOKUP(A61,'Data - 5 year cases (2nd Supp)'!$A$2:$G$1300,5,FALSE)</f>
        <v>7</v>
      </c>
      <c r="F61" s="66">
        <f>VLOOKUP(A61,'Data - 5 year cases (2nd Supp)'!$A$2:$G$1300,6,FALSE)</f>
        <v>3</v>
      </c>
      <c r="G61" s="66" t="str">
        <f>VLOOKUP(A61,'Data - 5 year cases (2nd Supp)'!$A$2:$G$1300,7,FALSE)</f>
        <v>*</v>
      </c>
      <c r="H61" s="66"/>
      <c r="I61" s="70">
        <f>(D61/VLOOKUP($C$3,'Data - 5-year births'!$A$3:$F$32,3,FALSE))*10000</f>
        <v>3.5928143712574849</v>
      </c>
      <c r="J61" s="70">
        <f>(E61/VLOOKUP($C$3,'Data - 5-year births'!$A$3:$F$32,4,FALSE))*10000</f>
        <v>7.9799361605107162</v>
      </c>
      <c r="K61" s="70">
        <f>(F61/VLOOKUP($C$3,'Data - 5-year births'!$A$3:$F$32,5,FALSE))*10000</f>
        <v>3.6710719530102787</v>
      </c>
      <c r="L61" s="70" t="e">
        <f>(G61/VLOOKUP($C$3,'Data - 5-year births'!$A$3:$F$32,6,FALSE))*10000</f>
        <v>#VALUE!</v>
      </c>
      <c r="M61" s="112"/>
      <c r="N61" s="112"/>
      <c r="O61" s="112"/>
      <c r="P61" s="112"/>
      <c r="Q61" s="112"/>
      <c r="R61" s="112"/>
      <c r="S61" s="112"/>
      <c r="T61" s="180"/>
      <c r="U61" s="180"/>
      <c r="V61" s="180"/>
      <c r="W61" s="180"/>
      <c r="X61" s="180"/>
      <c r="Y61" s="182"/>
      <c r="Z61" s="181"/>
      <c r="AA61" s="181"/>
      <c r="AB61" s="181"/>
    </row>
    <row r="62" spans="1:28" x14ac:dyDescent="0.25">
      <c r="C62" s="17"/>
      <c r="D62" s="66"/>
      <c r="E62" s="66"/>
      <c r="F62" s="66"/>
      <c r="G62" s="66"/>
      <c r="H62" s="66"/>
      <c r="I62" s="70"/>
      <c r="J62" s="70"/>
      <c r="K62" s="70"/>
      <c r="L62" s="70"/>
      <c r="M62" s="112"/>
      <c r="N62" s="112"/>
      <c r="O62" s="112"/>
      <c r="P62" s="112"/>
      <c r="Q62" s="112"/>
      <c r="R62" s="112"/>
      <c r="S62" s="112"/>
      <c r="T62" s="180"/>
      <c r="U62" s="180"/>
      <c r="V62" s="180"/>
      <c r="W62" s="180"/>
      <c r="X62" s="180"/>
      <c r="Y62" s="182"/>
      <c r="Z62" s="181"/>
      <c r="AA62" s="181"/>
      <c r="AB62" s="181"/>
    </row>
    <row r="63" spans="1:28" ht="13" x14ac:dyDescent="0.3">
      <c r="A63" s="69" t="str">
        <f>$C$3&amp;"_"&amp;B63</f>
        <v>Flintshire_P</v>
      </c>
      <c r="B63" s="69" t="s">
        <v>15</v>
      </c>
      <c r="C63" s="10" t="s">
        <v>81</v>
      </c>
      <c r="D63" s="66">
        <f>VLOOKUP(A63,'Data - 5 year cases (2nd Supp)'!$A$2:$G$1300,4,FALSE)</f>
        <v>11</v>
      </c>
      <c r="E63" s="66">
        <f>VLOOKUP(A63,'Data - 5 year cases (2nd Supp)'!$A$2:$G$1300,5,FALSE)</f>
        <v>9</v>
      </c>
      <c r="F63" s="66">
        <f>VLOOKUP(A63,'Data - 5 year cases (2nd Supp)'!$A$2:$G$1300,6,FALSE)</f>
        <v>3</v>
      </c>
      <c r="G63" s="66" t="str">
        <f>VLOOKUP(A63,'Data - 5 year cases (2nd Supp)'!$A$2:$G$1300,7,FALSE)</f>
        <v>*</v>
      </c>
      <c r="H63" s="66"/>
      <c r="I63" s="70">
        <f>(D63/VLOOKUP($C$3,'Data - 5-year births'!$A$3:$F$32,3,FALSE))*10000</f>
        <v>13.173652694610778</v>
      </c>
      <c r="J63" s="70">
        <f>(E63/VLOOKUP($C$3,'Data - 5-year births'!$A$3:$F$32,4,FALSE))*10000</f>
        <v>10.259917920656635</v>
      </c>
      <c r="K63" s="70">
        <f>(F63/VLOOKUP($C$3,'Data - 5-year births'!$A$3:$F$32,5,FALSE))*10000</f>
        <v>3.6710719530102787</v>
      </c>
      <c r="L63" s="70" t="e">
        <f>(G63/VLOOKUP($C$3,'Data - 5-year births'!$A$3:$F$32,6,FALSE))*10000</f>
        <v>#VALUE!</v>
      </c>
      <c r="M63" s="112"/>
      <c r="N63" s="112"/>
      <c r="O63" s="112"/>
      <c r="P63" s="112"/>
      <c r="Q63" s="112"/>
      <c r="R63" s="112"/>
      <c r="S63" s="112"/>
      <c r="T63" s="180"/>
      <c r="U63" s="180"/>
      <c r="V63" s="180"/>
      <c r="W63" s="180"/>
      <c r="X63" s="180"/>
      <c r="Y63" s="182"/>
      <c r="Z63" s="181"/>
      <c r="AA63" s="181"/>
      <c r="AB63" s="181"/>
    </row>
    <row r="64" spans="1:28" x14ac:dyDescent="0.25">
      <c r="C64" s="24"/>
      <c r="D64" s="66"/>
      <c r="E64" s="66"/>
      <c r="F64" s="66"/>
      <c r="G64" s="66"/>
      <c r="H64" s="66"/>
      <c r="I64" s="70"/>
      <c r="J64" s="70"/>
      <c r="K64" s="70"/>
      <c r="L64" s="70"/>
      <c r="M64" s="112"/>
      <c r="N64" s="112"/>
      <c r="O64" s="112"/>
      <c r="P64" s="112"/>
      <c r="Q64" s="112"/>
      <c r="R64" s="112"/>
      <c r="S64" s="112"/>
      <c r="T64" s="180"/>
      <c r="U64" s="180"/>
      <c r="V64" s="180"/>
      <c r="W64" s="180"/>
      <c r="X64" s="180"/>
      <c r="Y64" s="182"/>
      <c r="Z64" s="181"/>
      <c r="AA64" s="181"/>
      <c r="AB64" s="181"/>
    </row>
    <row r="65" spans="1:28" ht="13" x14ac:dyDescent="0.3">
      <c r="A65" s="69" t="str">
        <f>$C$3&amp;"_"&amp;B65</f>
        <v>Flintshire_R</v>
      </c>
      <c r="B65" s="69" t="s">
        <v>16</v>
      </c>
      <c r="C65" s="10" t="s">
        <v>82</v>
      </c>
      <c r="D65" s="66" t="str">
        <f>VLOOKUP(A65,'Data - 5 year cases (2nd Supp)'!$A$2:$G$1300,4,FALSE)</f>
        <v>*</v>
      </c>
      <c r="E65" s="66" t="str">
        <f>VLOOKUP(A65,'Data - 5 year cases (2nd Supp)'!$A$2:$G$1300,5,FALSE)</f>
        <v>*</v>
      </c>
      <c r="F65" s="66" t="str">
        <f>VLOOKUP(A65,'Data - 5 year cases (2nd Supp)'!$A$2:$G$1300,6,FALSE)</f>
        <v>*</v>
      </c>
      <c r="G65" s="66" t="str">
        <f>VLOOKUP(A65,'Data - 5 year cases (2nd Supp)'!$A$2:$G$1300,7,FALSE)</f>
        <v>*</v>
      </c>
      <c r="H65" s="66"/>
      <c r="I65" s="70" t="e">
        <f>(D65/VLOOKUP($C$3,'Data - 5-year births'!$A$3:$F$32,3,FALSE))*10000</f>
        <v>#VALUE!</v>
      </c>
      <c r="J65" s="70" t="e">
        <f>(E65/VLOOKUP($C$3,'Data - 5-year births'!$A$3:$F$32,4,FALSE))*10000</f>
        <v>#VALUE!</v>
      </c>
      <c r="K65" s="70" t="e">
        <f>(F65/VLOOKUP($C$3,'Data - 5-year births'!$A$3:$F$32,5,FALSE))*10000</f>
        <v>#VALUE!</v>
      </c>
      <c r="L65" s="70" t="e">
        <f>(G65/VLOOKUP($C$3,'Data - 5-year births'!$A$3:$F$32,6,FALSE))*10000</f>
        <v>#VALUE!</v>
      </c>
      <c r="M65" s="112"/>
      <c r="N65" s="112"/>
      <c r="O65" s="112"/>
      <c r="P65" s="112"/>
      <c r="Q65" s="112"/>
      <c r="R65" s="112"/>
      <c r="S65" s="112"/>
      <c r="T65" s="180"/>
      <c r="U65" s="180"/>
      <c r="V65" s="180"/>
      <c r="W65" s="180"/>
      <c r="X65" s="180"/>
      <c r="Y65" s="182"/>
      <c r="Z65" s="181"/>
      <c r="AA65" s="181"/>
      <c r="AB65" s="181"/>
    </row>
    <row r="70" spans="1:28" ht="14.5" x14ac:dyDescent="0.35">
      <c r="A70" s="72">
        <v>1</v>
      </c>
      <c r="B70" t="s">
        <v>1552</v>
      </c>
      <c r="C70" s="56" t="s">
        <v>87</v>
      </c>
      <c r="D70" s="56" t="s">
        <v>87</v>
      </c>
    </row>
    <row r="71" spans="1:28" ht="14.5" x14ac:dyDescent="0.35">
      <c r="A71" s="72">
        <v>2</v>
      </c>
      <c r="B71" s="259" t="s">
        <v>83</v>
      </c>
      <c r="C71" s="73" t="s">
        <v>83</v>
      </c>
      <c r="D71" s="73" t="s">
        <v>83</v>
      </c>
    </row>
    <row r="72" spans="1:28" x14ac:dyDescent="0.25">
      <c r="A72" s="72">
        <v>3</v>
      </c>
      <c r="B72" s="260" t="s">
        <v>1553</v>
      </c>
      <c r="C72" s="74" t="s">
        <v>92</v>
      </c>
      <c r="D72" s="74" t="s">
        <v>92</v>
      </c>
    </row>
    <row r="73" spans="1:28" x14ac:dyDescent="0.25">
      <c r="A73" s="72">
        <v>4</v>
      </c>
      <c r="B73" s="260" t="s">
        <v>126</v>
      </c>
      <c r="C73" s="74" t="s">
        <v>93</v>
      </c>
      <c r="D73" s="74" t="s">
        <v>93</v>
      </c>
    </row>
    <row r="74" spans="1:28" x14ac:dyDescent="0.25">
      <c r="A74" s="72">
        <v>5</v>
      </c>
      <c r="B74" s="260" t="s">
        <v>127</v>
      </c>
      <c r="C74" s="74" t="s">
        <v>94</v>
      </c>
      <c r="D74" s="74" t="s">
        <v>94</v>
      </c>
    </row>
    <row r="75" spans="1:28" x14ac:dyDescent="0.25">
      <c r="A75" s="72">
        <v>6</v>
      </c>
      <c r="B75" s="260" t="s">
        <v>1554</v>
      </c>
      <c r="C75" s="74" t="s">
        <v>95</v>
      </c>
      <c r="D75" s="74" t="s">
        <v>95</v>
      </c>
    </row>
    <row r="76" spans="1:28" x14ac:dyDescent="0.25">
      <c r="A76" s="72">
        <v>7</v>
      </c>
      <c r="B76" s="260" t="s">
        <v>1555</v>
      </c>
      <c r="C76" s="74" t="s">
        <v>96</v>
      </c>
      <c r="D76" s="74" t="s">
        <v>96</v>
      </c>
    </row>
    <row r="77" spans="1:28" x14ac:dyDescent="0.25">
      <c r="A77" s="72">
        <v>8</v>
      </c>
      <c r="B77" s="260" t="s">
        <v>1556</v>
      </c>
      <c r="C77" s="74" t="s">
        <v>97</v>
      </c>
      <c r="D77" s="74" t="s">
        <v>97</v>
      </c>
    </row>
    <row r="78" spans="1:28" ht="14.5" x14ac:dyDescent="0.35">
      <c r="A78" s="72">
        <v>9</v>
      </c>
      <c r="B78" s="259" t="s">
        <v>84</v>
      </c>
      <c r="C78" s="73" t="s">
        <v>84</v>
      </c>
      <c r="D78" s="73" t="s">
        <v>84</v>
      </c>
    </row>
    <row r="79" spans="1:28" ht="14.5" x14ac:dyDescent="0.35">
      <c r="A79" s="72">
        <v>10</v>
      </c>
      <c r="B79" s="259" t="s">
        <v>85</v>
      </c>
      <c r="C79" s="73" t="s">
        <v>85</v>
      </c>
      <c r="D79" s="73" t="s">
        <v>85</v>
      </c>
    </row>
    <row r="80" spans="1:28" x14ac:dyDescent="0.25">
      <c r="A80" s="72">
        <v>11</v>
      </c>
      <c r="B80" s="260" t="s">
        <v>131</v>
      </c>
      <c r="C80" s="74" t="s">
        <v>98</v>
      </c>
      <c r="D80" s="74" t="s">
        <v>98</v>
      </c>
    </row>
    <row r="81" spans="1:4" x14ac:dyDescent="0.25">
      <c r="A81" s="72">
        <v>12</v>
      </c>
      <c r="B81" s="260" t="s">
        <v>1557</v>
      </c>
      <c r="C81" s="74" t="s">
        <v>99</v>
      </c>
      <c r="D81" s="74" t="s">
        <v>99</v>
      </c>
    </row>
    <row r="82" spans="1:4" x14ac:dyDescent="0.25">
      <c r="A82" s="72">
        <v>13</v>
      </c>
      <c r="B82" s="260" t="s">
        <v>1558</v>
      </c>
      <c r="C82" s="74" t="s">
        <v>100</v>
      </c>
      <c r="D82" s="74" t="s">
        <v>100</v>
      </c>
    </row>
    <row r="83" spans="1:4" x14ac:dyDescent="0.25">
      <c r="A83" s="72">
        <v>14</v>
      </c>
      <c r="B83" s="261" t="s">
        <v>1524</v>
      </c>
      <c r="C83" s="1" t="s">
        <v>179</v>
      </c>
      <c r="D83" s="1" t="s">
        <v>179</v>
      </c>
    </row>
    <row r="84" spans="1:4" x14ac:dyDescent="0.25">
      <c r="A84" s="72">
        <v>15</v>
      </c>
      <c r="B84" s="260" t="s">
        <v>1559</v>
      </c>
      <c r="C84" s="74" t="s">
        <v>101</v>
      </c>
      <c r="D84" s="74" t="s">
        <v>101</v>
      </c>
    </row>
    <row r="85" spans="1:4" x14ac:dyDescent="0.25">
      <c r="A85" s="72">
        <v>16</v>
      </c>
      <c r="B85" s="260" t="s">
        <v>1560</v>
      </c>
      <c r="C85" s="74" t="s">
        <v>102</v>
      </c>
      <c r="D85" s="74" t="s">
        <v>102</v>
      </c>
    </row>
    <row r="86" spans="1:4" ht="14.5" x14ac:dyDescent="0.35">
      <c r="A86" s="72">
        <v>17</v>
      </c>
      <c r="B86" s="259" t="s">
        <v>1561</v>
      </c>
      <c r="C86" s="73" t="s">
        <v>137</v>
      </c>
      <c r="D86" s="73" t="s">
        <v>137</v>
      </c>
    </row>
    <row r="87" spans="1:4" x14ac:dyDescent="0.25">
      <c r="A87" s="72">
        <v>18</v>
      </c>
      <c r="B87" s="260" t="s">
        <v>1562</v>
      </c>
      <c r="C87" s="74" t="s">
        <v>104</v>
      </c>
      <c r="D87" s="74" t="s">
        <v>104</v>
      </c>
    </row>
    <row r="88" spans="1:4" x14ac:dyDescent="0.25">
      <c r="A88" s="72">
        <v>19</v>
      </c>
      <c r="B88" s="260" t="s">
        <v>1563</v>
      </c>
      <c r="C88" s="74" t="s">
        <v>105</v>
      </c>
      <c r="D88" s="74" t="s">
        <v>105</v>
      </c>
    </row>
    <row r="89" spans="1:4" ht="14.5" x14ac:dyDescent="0.35">
      <c r="A89" s="72">
        <v>20</v>
      </c>
      <c r="B89" s="259" t="s">
        <v>180</v>
      </c>
      <c r="C89" s="73" t="s">
        <v>180</v>
      </c>
      <c r="D89" s="73" t="s">
        <v>180</v>
      </c>
    </row>
    <row r="90" spans="1:4" x14ac:dyDescent="0.25">
      <c r="A90" s="72">
        <v>21</v>
      </c>
      <c r="B90" s="260" t="s">
        <v>1564</v>
      </c>
      <c r="C90" s="74" t="s">
        <v>103</v>
      </c>
      <c r="D90" s="74" t="s">
        <v>103</v>
      </c>
    </row>
    <row r="91" spans="1:4" x14ac:dyDescent="0.25">
      <c r="A91" s="72">
        <v>22</v>
      </c>
      <c r="B91" s="260" t="s">
        <v>140</v>
      </c>
      <c r="C91" s="74" t="s">
        <v>113</v>
      </c>
      <c r="D91" s="74" t="s">
        <v>106</v>
      </c>
    </row>
    <row r="92" spans="1:4" x14ac:dyDescent="0.25">
      <c r="A92" s="72">
        <v>23</v>
      </c>
      <c r="B92" s="260" t="s">
        <v>1565</v>
      </c>
      <c r="C92" s="74" t="s">
        <v>107</v>
      </c>
      <c r="D92" s="74" t="s">
        <v>107</v>
      </c>
    </row>
    <row r="93" spans="1:4" ht="14.5" x14ac:dyDescent="0.35">
      <c r="A93" s="72">
        <v>24</v>
      </c>
      <c r="B93" s="259" t="s">
        <v>86</v>
      </c>
      <c r="C93" s="73" t="s">
        <v>86</v>
      </c>
      <c r="D93" s="73" t="s">
        <v>86</v>
      </c>
    </row>
    <row r="94" spans="1:4" x14ac:dyDescent="0.25">
      <c r="A94" s="72">
        <v>25</v>
      </c>
      <c r="B94" s="260" t="s">
        <v>1566</v>
      </c>
      <c r="C94" s="74" t="s">
        <v>108</v>
      </c>
      <c r="D94" s="74" t="s">
        <v>108</v>
      </c>
    </row>
    <row r="95" spans="1:4" x14ac:dyDescent="0.25">
      <c r="A95" s="72">
        <v>26</v>
      </c>
      <c r="B95" s="260" t="s">
        <v>143</v>
      </c>
      <c r="C95" s="74" t="s">
        <v>109</v>
      </c>
      <c r="D95" s="74" t="s">
        <v>109</v>
      </c>
    </row>
    <row r="96" spans="1:4" x14ac:dyDescent="0.25">
      <c r="A96" s="72">
        <v>27</v>
      </c>
      <c r="B96" s="260" t="s">
        <v>144</v>
      </c>
      <c r="C96" s="74" t="s">
        <v>110</v>
      </c>
      <c r="D96" s="74" t="s">
        <v>110</v>
      </c>
    </row>
    <row r="97" spans="1:4" x14ac:dyDescent="0.25">
      <c r="A97" s="72">
        <v>28</v>
      </c>
      <c r="B97" s="260" t="s">
        <v>1567</v>
      </c>
      <c r="C97" s="74" t="s">
        <v>111</v>
      </c>
      <c r="D97" s="74" t="s">
        <v>111</v>
      </c>
    </row>
    <row r="98" spans="1:4" x14ac:dyDescent="0.25">
      <c r="A98" s="72">
        <v>29</v>
      </c>
      <c r="B98" s="260" t="s">
        <v>1568</v>
      </c>
      <c r="C98" s="74" t="s">
        <v>112</v>
      </c>
      <c r="D98" s="74" t="s">
        <v>112</v>
      </c>
    </row>
  </sheetData>
  <mergeCells count="2">
    <mergeCell ref="D5:G5"/>
    <mergeCell ref="I5:L5"/>
  </mergeCells>
  <conditionalFormatting sqref="N7:R65">
    <cfRule type="containsText" dxfId="5" priority="2" operator="containsText" text="false">
      <formula>NOT(ISERROR(SEARCH("false",N7)))</formula>
    </cfRule>
  </conditionalFormatting>
  <conditionalFormatting sqref="AD7:AG65">
    <cfRule type="containsText" dxfId="4" priority="1" operator="containsText" text="false">
      <formula>NOT(ISERROR(SEARCH("false",AD7)))</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4B8D"/>
  </sheetPr>
  <dimension ref="A1:AG1290"/>
  <sheetViews>
    <sheetView zoomScale="90" zoomScaleNormal="90" workbookViewId="0"/>
  </sheetViews>
  <sheetFormatPr defaultRowHeight="14.5" x14ac:dyDescent="0.35"/>
  <cols>
    <col min="1" max="1" width="78.1796875" bestFit="1" customWidth="1"/>
    <col min="2" max="2" width="24.453125" bestFit="1" customWidth="1"/>
    <col min="3" max="3" width="58.81640625" bestFit="1" customWidth="1"/>
    <col min="4" max="6" width="9.7265625" bestFit="1" customWidth="1"/>
    <col min="7" max="7" width="9.7265625" customWidth="1"/>
    <col min="8" max="8" width="9.7265625" bestFit="1" customWidth="1"/>
    <col min="12" max="15" width="7.54296875" customWidth="1"/>
    <col min="16" max="17" width="7.453125" customWidth="1"/>
    <col min="18" max="18" width="63.1796875" style="111" customWidth="1"/>
    <col min="19" max="19" width="7.54296875" style="111" customWidth="1"/>
    <col min="20" max="33" width="9.1796875" style="111"/>
  </cols>
  <sheetData>
    <row r="1" spans="1:27" x14ac:dyDescent="0.35">
      <c r="A1" t="s">
        <v>118</v>
      </c>
      <c r="B1" t="s">
        <v>114</v>
      </c>
      <c r="C1" t="s">
        <v>115</v>
      </c>
      <c r="D1" s="184" t="s">
        <v>201</v>
      </c>
      <c r="E1" s="184" t="s">
        <v>202</v>
      </c>
      <c r="F1" s="184" t="s">
        <v>203</v>
      </c>
      <c r="G1" s="184" t="s">
        <v>204</v>
      </c>
      <c r="H1" s="184" t="s">
        <v>205</v>
      </c>
      <c r="I1" s="76" t="s">
        <v>178</v>
      </c>
      <c r="J1" s="76" t="s">
        <v>207</v>
      </c>
      <c r="K1" s="76"/>
    </row>
    <row r="2" spans="1:27" x14ac:dyDescent="0.35">
      <c r="A2" t="s">
        <v>208</v>
      </c>
      <c r="B2" t="s">
        <v>87</v>
      </c>
      <c r="C2" t="s">
        <v>117</v>
      </c>
      <c r="D2">
        <v>8973</v>
      </c>
      <c r="E2">
        <v>9093</v>
      </c>
      <c r="F2">
        <v>7499</v>
      </c>
      <c r="G2">
        <v>5225</v>
      </c>
      <c r="H2">
        <v>30790</v>
      </c>
      <c r="L2" s="195" t="e">
        <f>D2=#REF!</f>
        <v>#REF!</v>
      </c>
      <c r="M2" s="195" t="e">
        <f>E2=#REF!</f>
        <v>#REF!</v>
      </c>
      <c r="N2" s="195" t="e">
        <f>F2=#REF!</f>
        <v>#REF!</v>
      </c>
      <c r="O2" s="195" t="e">
        <f>G2=#REF!</f>
        <v>#REF!</v>
      </c>
      <c r="P2" s="195" t="e">
        <f>H2=#REF!</f>
        <v>#REF!</v>
      </c>
      <c r="Q2" s="195"/>
      <c r="R2" s="187" t="s">
        <v>198</v>
      </c>
      <c r="S2" s="183"/>
      <c r="T2" s="194"/>
    </row>
    <row r="3" spans="1:27" x14ac:dyDescent="0.35">
      <c r="A3" t="s">
        <v>209</v>
      </c>
      <c r="B3" t="s">
        <v>87</v>
      </c>
      <c r="C3" t="s">
        <v>1</v>
      </c>
      <c r="D3">
        <v>762</v>
      </c>
      <c r="E3">
        <v>734</v>
      </c>
      <c r="F3">
        <v>723</v>
      </c>
      <c r="G3">
        <v>553</v>
      </c>
      <c r="H3">
        <v>2772</v>
      </c>
      <c r="I3" t="s">
        <v>210</v>
      </c>
      <c r="L3" s="195" t="e">
        <f>D3=#REF!</f>
        <v>#REF!</v>
      </c>
      <c r="M3" s="195" t="e">
        <f>E3=#REF!</f>
        <v>#REF!</v>
      </c>
      <c r="N3" s="195" t="e">
        <f>F3=#REF!</f>
        <v>#REF!</v>
      </c>
      <c r="O3" s="195" t="e">
        <f>G3=#REF!</f>
        <v>#REF!</v>
      </c>
      <c r="P3" s="195" t="e">
        <f>H3=#REF!</f>
        <v>#REF!</v>
      </c>
      <c r="Q3" s="195"/>
      <c r="R3" s="187" t="s">
        <v>197</v>
      </c>
      <c r="S3" s="183"/>
      <c r="T3" s="194"/>
    </row>
    <row r="4" spans="1:27" x14ac:dyDescent="0.35">
      <c r="A4" t="s">
        <v>211</v>
      </c>
      <c r="B4" t="s">
        <v>87</v>
      </c>
      <c r="C4" t="s">
        <v>2</v>
      </c>
      <c r="D4">
        <v>971</v>
      </c>
      <c r="E4">
        <v>710</v>
      </c>
      <c r="F4">
        <v>554</v>
      </c>
      <c r="G4">
        <v>392</v>
      </c>
      <c r="H4">
        <v>2627</v>
      </c>
      <c r="I4" t="s">
        <v>210</v>
      </c>
      <c r="L4" s="195" t="e">
        <f>D4=#REF!</f>
        <v>#REF!</v>
      </c>
      <c r="M4" s="195" t="e">
        <f>E4=#REF!</f>
        <v>#REF!</v>
      </c>
      <c r="N4" s="195" t="e">
        <f>F4=#REF!</f>
        <v>#REF!</v>
      </c>
      <c r="O4" s="195" t="e">
        <f>G4=#REF!</f>
        <v>#REF!</v>
      </c>
      <c r="P4" s="195" t="e">
        <f>H4=#REF!</f>
        <v>#REF!</v>
      </c>
      <c r="Q4" s="195"/>
      <c r="R4" s="187" t="s">
        <v>199</v>
      </c>
      <c r="S4" s="183"/>
      <c r="T4" s="194"/>
    </row>
    <row r="5" spans="1:27" x14ac:dyDescent="0.35">
      <c r="A5" t="s">
        <v>212</v>
      </c>
      <c r="B5" t="s">
        <v>87</v>
      </c>
      <c r="C5" t="s">
        <v>3</v>
      </c>
      <c r="D5">
        <v>2318</v>
      </c>
      <c r="E5">
        <v>2192</v>
      </c>
      <c r="F5">
        <v>1770</v>
      </c>
      <c r="G5">
        <v>1400</v>
      </c>
      <c r="H5">
        <v>7680</v>
      </c>
      <c r="I5" t="s">
        <v>210</v>
      </c>
      <c r="L5" s="195" t="e">
        <f>D5=#REF!</f>
        <v>#REF!</v>
      </c>
      <c r="M5" s="195" t="e">
        <f>E5=#REF!</f>
        <v>#REF!</v>
      </c>
      <c r="N5" s="195" t="e">
        <f>F5=#REF!</f>
        <v>#REF!</v>
      </c>
      <c r="O5" s="195" t="e">
        <f>G5=#REF!</f>
        <v>#REF!</v>
      </c>
      <c r="P5" s="195" t="e">
        <f>H5=#REF!</f>
        <v>#REF!</v>
      </c>
      <c r="Q5" s="195"/>
      <c r="R5" s="47" t="s">
        <v>200</v>
      </c>
      <c r="S5" s="185"/>
      <c r="T5" s="185"/>
      <c r="U5" s="185"/>
      <c r="V5" s="185"/>
      <c r="W5" s="185"/>
    </row>
    <row r="6" spans="1:27" x14ac:dyDescent="0.35">
      <c r="A6" t="s">
        <v>213</v>
      </c>
      <c r="B6" t="s">
        <v>87</v>
      </c>
      <c r="C6" t="s">
        <v>4</v>
      </c>
      <c r="D6">
        <v>424</v>
      </c>
      <c r="E6">
        <v>405</v>
      </c>
      <c r="F6">
        <v>322</v>
      </c>
      <c r="G6">
        <v>234</v>
      </c>
      <c r="H6">
        <v>1385</v>
      </c>
      <c r="I6" t="s">
        <v>210</v>
      </c>
      <c r="L6" s="195" t="e">
        <f>D6=#REF!</f>
        <v>#REF!</v>
      </c>
      <c r="M6" s="195" t="e">
        <f>E6=#REF!</f>
        <v>#REF!</v>
      </c>
      <c r="N6" s="195" t="e">
        <f>F6=#REF!</f>
        <v>#REF!</v>
      </c>
      <c r="O6" s="195" t="e">
        <f>G6=#REF!</f>
        <v>#REF!</v>
      </c>
      <c r="P6" s="195" t="e">
        <f>H6=#REF!</f>
        <v>#REF!</v>
      </c>
      <c r="Q6" s="195"/>
      <c r="R6" s="185"/>
      <c r="S6" s="185"/>
      <c r="T6" s="185"/>
      <c r="U6" s="185"/>
      <c r="V6" s="185"/>
      <c r="W6" s="185"/>
    </row>
    <row r="7" spans="1:27" ht="26" x14ac:dyDescent="0.35">
      <c r="A7" t="s">
        <v>214</v>
      </c>
      <c r="B7" t="s">
        <v>87</v>
      </c>
      <c r="C7" t="s">
        <v>5</v>
      </c>
      <c r="D7">
        <v>1109</v>
      </c>
      <c r="E7">
        <v>1173</v>
      </c>
      <c r="F7">
        <v>1002</v>
      </c>
      <c r="G7">
        <v>691</v>
      </c>
      <c r="H7">
        <v>3975</v>
      </c>
      <c r="I7" t="s">
        <v>210</v>
      </c>
      <c r="L7" s="195" t="e">
        <f>D7=#REF!</f>
        <v>#REF!</v>
      </c>
      <c r="M7" s="195" t="e">
        <f>E7=#REF!</f>
        <v>#REF!</v>
      </c>
      <c r="N7" s="195" t="e">
        <f>F7=#REF!</f>
        <v>#REF!</v>
      </c>
      <c r="O7" s="195" t="e">
        <f>G7=#REF!</f>
        <v>#REF!</v>
      </c>
      <c r="P7" s="195" t="e">
        <f>H7=#REF!</f>
        <v>#REF!</v>
      </c>
      <c r="Q7" s="195"/>
      <c r="R7" s="185"/>
      <c r="S7" s="185"/>
      <c r="T7" s="185"/>
      <c r="U7" s="190" t="s">
        <v>188</v>
      </c>
      <c r="V7" s="190" t="s">
        <v>189</v>
      </c>
      <c r="W7" s="189" t="s">
        <v>190</v>
      </c>
      <c r="X7" s="189" t="s">
        <v>191</v>
      </c>
    </row>
    <row r="8" spans="1:27" ht="15" x14ac:dyDescent="0.35">
      <c r="A8" t="s">
        <v>215</v>
      </c>
      <c r="B8" t="s">
        <v>87</v>
      </c>
      <c r="C8" t="s">
        <v>6</v>
      </c>
      <c r="D8">
        <v>1050</v>
      </c>
      <c r="E8">
        <v>963</v>
      </c>
      <c r="F8">
        <v>883</v>
      </c>
      <c r="G8">
        <v>713</v>
      </c>
      <c r="H8">
        <v>3609</v>
      </c>
      <c r="I8" t="s">
        <v>210</v>
      </c>
      <c r="L8" s="195" t="e">
        <f>D8=#REF!</f>
        <v>#REF!</v>
      </c>
      <c r="M8" s="195" t="e">
        <f>E8=#REF!</f>
        <v>#REF!</v>
      </c>
      <c r="N8" s="195" t="e">
        <f>F8=#REF!</f>
        <v>#REF!</v>
      </c>
      <c r="O8" s="195" t="e">
        <f>G8=#REF!</f>
        <v>#REF!</v>
      </c>
      <c r="P8" s="195" t="e">
        <f>H8=#REF!</f>
        <v>#REF!</v>
      </c>
      <c r="Q8" s="195"/>
      <c r="R8" s="185"/>
      <c r="S8" s="114" t="s">
        <v>65</v>
      </c>
      <c r="T8" s="188"/>
      <c r="U8" s="191">
        <v>11</v>
      </c>
      <c r="V8" s="191">
        <v>8</v>
      </c>
      <c r="W8" s="186" t="s">
        <v>148</v>
      </c>
      <c r="X8" s="186" t="s">
        <v>148</v>
      </c>
    </row>
    <row r="9" spans="1:27" ht="26" x14ac:dyDescent="0.35">
      <c r="A9" t="s">
        <v>216</v>
      </c>
      <c r="B9" t="s">
        <v>87</v>
      </c>
      <c r="C9" t="s">
        <v>7</v>
      </c>
      <c r="D9">
        <v>919</v>
      </c>
      <c r="E9">
        <v>1308</v>
      </c>
      <c r="F9">
        <v>1000</v>
      </c>
      <c r="G9">
        <v>494</v>
      </c>
      <c r="H9">
        <v>3721</v>
      </c>
      <c r="I9" t="s">
        <v>210</v>
      </c>
      <c r="L9" s="195" t="e">
        <f>D9=#REF!</f>
        <v>#REF!</v>
      </c>
      <c r="M9" s="195" t="e">
        <f>E9=#REF!</f>
        <v>#REF!</v>
      </c>
      <c r="N9" s="195" t="e">
        <f>F9=#REF!</f>
        <v>#REF!</v>
      </c>
      <c r="O9" s="195" t="e">
        <f>G9=#REF!</f>
        <v>#REF!</v>
      </c>
      <c r="P9" s="195" t="e">
        <f>H9=#REF!</f>
        <v>#REF!</v>
      </c>
      <c r="Q9" s="195"/>
      <c r="R9" s="185"/>
      <c r="S9" s="185"/>
      <c r="T9" s="185"/>
      <c r="U9" s="190" t="s">
        <v>182</v>
      </c>
      <c r="V9" s="190" t="s">
        <v>183</v>
      </c>
      <c r="W9" s="189" t="s">
        <v>184</v>
      </c>
      <c r="X9" s="189" t="s">
        <v>185</v>
      </c>
      <c r="Y9" s="111" t="s">
        <v>186</v>
      </c>
    </row>
    <row r="10" spans="1:27" x14ac:dyDescent="0.35">
      <c r="A10" t="s">
        <v>217</v>
      </c>
      <c r="B10" t="s">
        <v>87</v>
      </c>
      <c r="C10" t="s">
        <v>8</v>
      </c>
      <c r="D10">
        <v>244</v>
      </c>
      <c r="E10">
        <v>225</v>
      </c>
      <c r="F10">
        <v>152</v>
      </c>
      <c r="G10">
        <v>100</v>
      </c>
      <c r="H10">
        <v>721</v>
      </c>
      <c r="I10" t="s">
        <v>210</v>
      </c>
      <c r="L10" s="195" t="e">
        <f>D10=#REF!</f>
        <v>#REF!</v>
      </c>
      <c r="M10" s="195" t="e">
        <f>E10=#REF!</f>
        <v>#REF!</v>
      </c>
      <c r="N10" s="195" t="e">
        <f>F10=#REF!</f>
        <v>#REF!</v>
      </c>
      <c r="O10" s="195" t="e">
        <f>G10=#REF!</f>
        <v>#REF!</v>
      </c>
      <c r="P10" s="195" t="e">
        <f>H10=#REF!</f>
        <v>#REF!</v>
      </c>
      <c r="Q10" s="195"/>
      <c r="R10" s="185"/>
      <c r="S10" s="185"/>
      <c r="T10" s="185"/>
      <c r="U10" s="191">
        <v>12</v>
      </c>
      <c r="V10" s="191">
        <v>7</v>
      </c>
      <c r="W10" s="186">
        <v>7</v>
      </c>
      <c r="X10" s="186" t="s">
        <v>148</v>
      </c>
      <c r="Y10" s="111">
        <v>27</v>
      </c>
      <c r="AA10" s="193" t="s">
        <v>192</v>
      </c>
    </row>
    <row r="11" spans="1:27" x14ac:dyDescent="0.35">
      <c r="A11" t="s">
        <v>218</v>
      </c>
      <c r="B11" t="s">
        <v>87</v>
      </c>
      <c r="C11" t="s">
        <v>9</v>
      </c>
      <c r="D11">
        <v>88</v>
      </c>
      <c r="E11">
        <v>62</v>
      </c>
      <c r="F11">
        <v>42</v>
      </c>
      <c r="G11">
        <v>50</v>
      </c>
      <c r="H11">
        <v>242</v>
      </c>
      <c r="I11" t="s">
        <v>210</v>
      </c>
      <c r="L11" s="195" t="e">
        <f>D11=#REF!</f>
        <v>#REF!</v>
      </c>
      <c r="M11" s="195" t="e">
        <f>E11=#REF!</f>
        <v>#REF!</v>
      </c>
      <c r="N11" s="195" t="e">
        <f>F11=#REF!</f>
        <v>#REF!</v>
      </c>
      <c r="O11" s="195" t="e">
        <f>G11=#REF!</f>
        <v>#REF!</v>
      </c>
      <c r="P11" s="195" t="e">
        <f>H11=#REF!</f>
        <v>#REF!</v>
      </c>
      <c r="Q11" s="195"/>
      <c r="R11" s="185"/>
      <c r="S11" s="185"/>
      <c r="T11" s="185"/>
      <c r="U11" s="185"/>
      <c r="V11" s="185"/>
      <c r="W11" s="185"/>
      <c r="AA11" s="193" t="s">
        <v>196</v>
      </c>
    </row>
    <row r="12" spans="1:27" x14ac:dyDescent="0.35">
      <c r="A12" t="s">
        <v>219</v>
      </c>
      <c r="B12" t="s">
        <v>87</v>
      </c>
      <c r="C12" t="s">
        <v>10</v>
      </c>
      <c r="D12">
        <v>481</v>
      </c>
      <c r="E12">
        <v>455</v>
      </c>
      <c r="F12">
        <v>388</v>
      </c>
      <c r="G12">
        <v>353</v>
      </c>
      <c r="H12">
        <v>1677</v>
      </c>
      <c r="I12" t="s">
        <v>210</v>
      </c>
      <c r="L12" s="195" t="e">
        <f>D12=#REF!</f>
        <v>#REF!</v>
      </c>
      <c r="M12" s="195" t="e">
        <f>E12=#REF!</f>
        <v>#REF!</v>
      </c>
      <c r="N12" s="195" t="e">
        <f>F12=#REF!</f>
        <v>#REF!</v>
      </c>
      <c r="O12" s="195" t="e">
        <f>G12=#REF!</f>
        <v>#REF!</v>
      </c>
      <c r="P12" s="195" t="e">
        <f>H12=#REF!</f>
        <v>#REF!</v>
      </c>
      <c r="Q12" s="195"/>
      <c r="R12" s="185"/>
      <c r="S12" s="185"/>
      <c r="T12" s="185"/>
      <c r="U12" s="192" t="s">
        <v>193</v>
      </c>
      <c r="W12" s="185"/>
    </row>
    <row r="13" spans="1:27" x14ac:dyDescent="0.35">
      <c r="A13" t="s">
        <v>220</v>
      </c>
      <c r="B13" t="s">
        <v>87</v>
      </c>
      <c r="C13" t="s">
        <v>11</v>
      </c>
      <c r="D13">
        <v>1420</v>
      </c>
      <c r="E13">
        <v>1284</v>
      </c>
      <c r="F13">
        <v>1145</v>
      </c>
      <c r="G13">
        <v>889</v>
      </c>
      <c r="H13">
        <v>4738</v>
      </c>
      <c r="I13" t="s">
        <v>210</v>
      </c>
      <c r="L13" s="195" t="e">
        <f>D13=#REF!</f>
        <v>#REF!</v>
      </c>
      <c r="M13" s="195" t="e">
        <f>E13=#REF!</f>
        <v>#REF!</v>
      </c>
      <c r="N13" s="195" t="e">
        <f>F13=#REF!</f>
        <v>#REF!</v>
      </c>
      <c r="O13" s="195" t="e">
        <f>G13=#REF!</f>
        <v>#REF!</v>
      </c>
      <c r="P13" s="195" t="e">
        <f>H13=#REF!</f>
        <v>#REF!</v>
      </c>
      <c r="Q13" s="195"/>
      <c r="R13" s="185"/>
      <c r="S13" s="185"/>
      <c r="T13" s="185"/>
      <c r="U13" s="192" t="s">
        <v>194</v>
      </c>
      <c r="W13" s="185"/>
    </row>
    <row r="14" spans="1:27" x14ac:dyDescent="0.35">
      <c r="A14" t="s">
        <v>221</v>
      </c>
      <c r="B14" t="s">
        <v>87</v>
      </c>
      <c r="C14" t="s">
        <v>12</v>
      </c>
      <c r="D14">
        <v>1385</v>
      </c>
      <c r="E14">
        <v>1260</v>
      </c>
      <c r="F14">
        <v>1027</v>
      </c>
      <c r="G14">
        <v>827</v>
      </c>
      <c r="H14">
        <v>4499</v>
      </c>
      <c r="I14" t="s">
        <v>210</v>
      </c>
      <c r="L14" s="195" t="e">
        <f>D14=#REF!</f>
        <v>#REF!</v>
      </c>
      <c r="M14" s="195" t="e">
        <f>E14=#REF!</f>
        <v>#REF!</v>
      </c>
      <c r="N14" s="195" t="e">
        <f>F14=#REF!</f>
        <v>#REF!</v>
      </c>
      <c r="O14" s="195" t="e">
        <f>G14=#REF!</f>
        <v>#REF!</v>
      </c>
      <c r="P14" s="195" t="e">
        <f>H14=#REF!</f>
        <v>#REF!</v>
      </c>
      <c r="Q14" s="195"/>
      <c r="R14" s="185"/>
      <c r="S14" s="185"/>
      <c r="T14" s="185"/>
      <c r="U14" s="192" t="s">
        <v>195</v>
      </c>
      <c r="W14" s="185"/>
    </row>
    <row r="15" spans="1:27" x14ac:dyDescent="0.35">
      <c r="A15" t="s">
        <v>222</v>
      </c>
      <c r="B15" t="s">
        <v>87</v>
      </c>
      <c r="C15" t="s">
        <v>13</v>
      </c>
      <c r="D15">
        <v>123</v>
      </c>
      <c r="E15">
        <v>75</v>
      </c>
      <c r="F15">
        <v>58</v>
      </c>
      <c r="G15">
        <v>33</v>
      </c>
      <c r="H15">
        <v>289</v>
      </c>
      <c r="I15" t="s">
        <v>210</v>
      </c>
      <c r="L15" s="195" t="e">
        <f>D15=#REF!</f>
        <v>#REF!</v>
      </c>
      <c r="M15" s="195" t="e">
        <f>E15=#REF!</f>
        <v>#REF!</v>
      </c>
      <c r="N15" s="195" t="e">
        <f>F15=#REF!</f>
        <v>#REF!</v>
      </c>
      <c r="O15" s="195" t="e">
        <f>G15=#REF!</f>
        <v>#REF!</v>
      </c>
      <c r="P15" s="195" t="e">
        <f>H15=#REF!</f>
        <v>#REF!</v>
      </c>
      <c r="Q15" s="195"/>
      <c r="R15" s="185"/>
      <c r="S15" s="185"/>
      <c r="T15" s="185"/>
      <c r="U15" s="185"/>
      <c r="V15" s="185"/>
      <c r="W15" s="185"/>
    </row>
    <row r="16" spans="1:27" x14ac:dyDescent="0.35">
      <c r="A16" t="s">
        <v>223</v>
      </c>
      <c r="B16" t="s">
        <v>87</v>
      </c>
      <c r="C16" t="s">
        <v>14</v>
      </c>
      <c r="D16">
        <v>1356</v>
      </c>
      <c r="E16">
        <v>1511</v>
      </c>
      <c r="F16">
        <v>1452</v>
      </c>
      <c r="G16">
        <v>1058</v>
      </c>
      <c r="H16">
        <v>5377</v>
      </c>
      <c r="I16" t="s">
        <v>210</v>
      </c>
      <c r="L16" s="195" t="e">
        <f>D16=#REF!</f>
        <v>#REF!</v>
      </c>
      <c r="M16" s="195" t="e">
        <f>E16=#REF!</f>
        <v>#REF!</v>
      </c>
      <c r="N16" s="195" t="e">
        <f>F16=#REF!</f>
        <v>#REF!</v>
      </c>
      <c r="O16" s="195" t="e">
        <f>G16=#REF!</f>
        <v>#REF!</v>
      </c>
      <c r="P16" s="195" t="e">
        <f>H16=#REF!</f>
        <v>#REF!</v>
      </c>
      <c r="Q16" s="195"/>
      <c r="R16" s="185"/>
      <c r="S16" s="185"/>
      <c r="T16" s="185"/>
      <c r="U16" s="185"/>
      <c r="V16" s="185"/>
      <c r="W16" s="185"/>
    </row>
    <row r="17" spans="1:23" x14ac:dyDescent="0.35">
      <c r="A17" t="s">
        <v>224</v>
      </c>
      <c r="B17" t="s">
        <v>87</v>
      </c>
      <c r="C17" t="s">
        <v>15</v>
      </c>
      <c r="D17">
        <v>297</v>
      </c>
      <c r="E17">
        <v>170</v>
      </c>
      <c r="F17">
        <v>117</v>
      </c>
      <c r="G17">
        <v>55</v>
      </c>
      <c r="H17">
        <v>639</v>
      </c>
      <c r="I17" t="s">
        <v>210</v>
      </c>
      <c r="L17" s="195" t="e">
        <f>D17=#REF!</f>
        <v>#REF!</v>
      </c>
      <c r="M17" s="195" t="e">
        <f>E17=#REF!</f>
        <v>#REF!</v>
      </c>
      <c r="N17" s="195" t="e">
        <f>F17=#REF!</f>
        <v>#REF!</v>
      </c>
      <c r="O17" s="195" t="e">
        <f>G17=#REF!</f>
        <v>#REF!</v>
      </c>
      <c r="P17" s="195" t="e">
        <f>H17=#REF!</f>
        <v>#REF!</v>
      </c>
      <c r="Q17" s="195"/>
      <c r="R17" s="185"/>
      <c r="S17" s="185"/>
      <c r="T17" s="185"/>
      <c r="U17" s="185"/>
      <c r="V17" s="185"/>
      <c r="W17" s="185"/>
    </row>
    <row r="18" spans="1:23" x14ac:dyDescent="0.35">
      <c r="A18" t="s">
        <v>225</v>
      </c>
      <c r="B18" t="s">
        <v>87</v>
      </c>
      <c r="C18" t="s">
        <v>16</v>
      </c>
      <c r="D18">
        <v>52</v>
      </c>
      <c r="E18">
        <v>42</v>
      </c>
      <c r="F18">
        <v>41</v>
      </c>
      <c r="G18">
        <v>55</v>
      </c>
      <c r="H18">
        <v>190</v>
      </c>
      <c r="I18" t="s">
        <v>210</v>
      </c>
      <c r="L18" s="195" t="e">
        <f>D18=#REF!</f>
        <v>#REF!</v>
      </c>
      <c r="M18" s="195" t="e">
        <f>E18=#REF!</f>
        <v>#REF!</v>
      </c>
      <c r="N18" s="195" t="e">
        <f>F18=#REF!</f>
        <v>#REF!</v>
      </c>
      <c r="O18" s="195" t="e">
        <f>G18=#REF!</f>
        <v>#REF!</v>
      </c>
      <c r="P18" s="195" t="e">
        <f>H18=#REF!</f>
        <v>#REF!</v>
      </c>
      <c r="Q18" s="195"/>
      <c r="R18" s="185"/>
      <c r="S18" s="185"/>
      <c r="T18" s="185"/>
      <c r="U18" s="185"/>
      <c r="V18" s="185"/>
      <c r="W18" s="185"/>
    </row>
    <row r="19" spans="1:23" x14ac:dyDescent="0.35">
      <c r="A19" t="s">
        <v>226</v>
      </c>
      <c r="B19" t="s">
        <v>87</v>
      </c>
      <c r="C19" t="s">
        <v>17</v>
      </c>
      <c r="D19">
        <v>260</v>
      </c>
      <c r="E19">
        <v>254</v>
      </c>
      <c r="F19">
        <v>250</v>
      </c>
      <c r="G19">
        <v>221</v>
      </c>
      <c r="H19">
        <v>985</v>
      </c>
      <c r="I19" t="s">
        <v>210</v>
      </c>
      <c r="L19" s="195" t="e">
        <f>D19=#REF!</f>
        <v>#REF!</v>
      </c>
      <c r="M19" s="195" t="e">
        <f>E19=#REF!</f>
        <v>#REF!</v>
      </c>
      <c r="N19" s="195" t="e">
        <f>F19=#REF!</f>
        <v>#REF!</v>
      </c>
      <c r="O19" s="195" t="e">
        <f>G19=#REF!</f>
        <v>#REF!</v>
      </c>
      <c r="P19" s="195" t="e">
        <f>H19=#REF!</f>
        <v>#REF!</v>
      </c>
      <c r="Q19" s="195"/>
      <c r="R19" s="185"/>
      <c r="S19" s="185"/>
      <c r="T19" s="185"/>
      <c r="U19" s="185"/>
      <c r="V19" s="185"/>
      <c r="W19" s="185"/>
    </row>
    <row r="20" spans="1:23" x14ac:dyDescent="0.35">
      <c r="A20" t="s">
        <v>227</v>
      </c>
      <c r="B20" t="s">
        <v>87</v>
      </c>
      <c r="C20" t="s">
        <v>18</v>
      </c>
      <c r="D20">
        <v>108</v>
      </c>
      <c r="E20">
        <v>92</v>
      </c>
      <c r="F20">
        <v>95</v>
      </c>
      <c r="G20">
        <v>92</v>
      </c>
      <c r="H20">
        <v>387</v>
      </c>
      <c r="I20" t="s">
        <v>210</v>
      </c>
      <c r="L20" s="195" t="e">
        <f>D20=#REF!</f>
        <v>#REF!</v>
      </c>
      <c r="M20" s="195" t="e">
        <f>E20=#REF!</f>
        <v>#REF!</v>
      </c>
      <c r="N20" s="195" t="e">
        <f>F20=#REF!</f>
        <v>#REF!</v>
      </c>
      <c r="O20" s="195" t="e">
        <f>G20=#REF!</f>
        <v>#REF!</v>
      </c>
      <c r="P20" s="195" t="e">
        <f>H20=#REF!</f>
        <v>#REF!</v>
      </c>
      <c r="Q20" s="195"/>
      <c r="R20" s="185"/>
      <c r="S20" s="185"/>
      <c r="T20" s="185"/>
      <c r="U20" s="185"/>
      <c r="V20" s="185"/>
      <c r="W20" s="185"/>
    </row>
    <row r="21" spans="1:23" x14ac:dyDescent="0.35">
      <c r="A21" t="s">
        <v>228</v>
      </c>
      <c r="B21" t="s">
        <v>87</v>
      </c>
      <c r="C21" t="s">
        <v>19</v>
      </c>
      <c r="D21">
        <v>37</v>
      </c>
      <c r="E21">
        <v>39</v>
      </c>
      <c r="F21">
        <v>38</v>
      </c>
      <c r="G21">
        <v>29</v>
      </c>
      <c r="H21">
        <v>143</v>
      </c>
      <c r="I21" t="s">
        <v>210</v>
      </c>
      <c r="L21" s="195" t="e">
        <f>D21=#REF!</f>
        <v>#REF!</v>
      </c>
      <c r="M21" s="195" t="e">
        <f>E21=#REF!</f>
        <v>#REF!</v>
      </c>
      <c r="N21" s="195" t="e">
        <f>F21=#REF!</f>
        <v>#REF!</v>
      </c>
      <c r="O21" s="195" t="e">
        <f>G21=#REF!</f>
        <v>#REF!</v>
      </c>
      <c r="P21" s="195" t="e">
        <f>H21=#REF!</f>
        <v>#REF!</v>
      </c>
      <c r="Q21" s="195"/>
      <c r="R21" s="185"/>
      <c r="S21" s="185"/>
      <c r="T21" s="185"/>
      <c r="U21" s="185"/>
      <c r="V21" s="185"/>
      <c r="W21" s="185"/>
    </row>
    <row r="22" spans="1:23" x14ac:dyDescent="0.35">
      <c r="A22" t="s">
        <v>229</v>
      </c>
      <c r="B22" t="s">
        <v>87</v>
      </c>
      <c r="C22" t="s">
        <v>20</v>
      </c>
      <c r="D22">
        <v>119</v>
      </c>
      <c r="E22">
        <v>128</v>
      </c>
      <c r="F22">
        <v>119</v>
      </c>
      <c r="G22">
        <v>108</v>
      </c>
      <c r="H22">
        <v>474</v>
      </c>
      <c r="I22" t="s">
        <v>210</v>
      </c>
      <c r="L22" s="195" t="e">
        <f>D22=#REF!</f>
        <v>#REF!</v>
      </c>
      <c r="M22" s="195" t="e">
        <f>E22=#REF!</f>
        <v>#REF!</v>
      </c>
      <c r="N22" s="195" t="e">
        <f>F22=#REF!</f>
        <v>#REF!</v>
      </c>
      <c r="O22" s="195" t="e">
        <f>G22=#REF!</f>
        <v>#REF!</v>
      </c>
      <c r="P22" s="195" t="e">
        <f>H22=#REF!</f>
        <v>#REF!</v>
      </c>
      <c r="Q22" s="195"/>
      <c r="R22" s="185"/>
      <c r="S22" s="185"/>
      <c r="T22" s="185"/>
      <c r="U22" s="185"/>
      <c r="V22" s="185"/>
      <c r="W22" s="185"/>
    </row>
    <row r="23" spans="1:23" x14ac:dyDescent="0.35">
      <c r="A23" t="s">
        <v>230</v>
      </c>
      <c r="B23" t="s">
        <v>87</v>
      </c>
      <c r="C23" t="s">
        <v>21</v>
      </c>
      <c r="D23">
        <v>157</v>
      </c>
      <c r="E23">
        <v>161</v>
      </c>
      <c r="F23">
        <v>147</v>
      </c>
      <c r="G23">
        <v>98</v>
      </c>
      <c r="H23">
        <v>563</v>
      </c>
      <c r="I23" t="s">
        <v>210</v>
      </c>
      <c r="L23" s="195" t="e">
        <f>D23=#REF!</f>
        <v>#REF!</v>
      </c>
      <c r="M23" s="195" t="e">
        <f>E23=#REF!</f>
        <v>#REF!</v>
      </c>
      <c r="N23" s="195" t="e">
        <f>F23=#REF!</f>
        <v>#REF!</v>
      </c>
      <c r="O23" s="195" t="e">
        <f>G23=#REF!</f>
        <v>#REF!</v>
      </c>
      <c r="P23" s="195" t="e">
        <f>H23=#REF!</f>
        <v>#REF!</v>
      </c>
      <c r="Q23" s="195"/>
      <c r="R23" s="185"/>
      <c r="S23" s="185"/>
      <c r="T23" s="185"/>
      <c r="U23" s="185"/>
      <c r="V23" s="185"/>
      <c r="W23" s="185"/>
    </row>
    <row r="24" spans="1:23" x14ac:dyDescent="0.35">
      <c r="A24" t="s">
        <v>231</v>
      </c>
      <c r="B24" t="s">
        <v>87</v>
      </c>
      <c r="C24" t="s">
        <v>116</v>
      </c>
      <c r="D24">
        <v>330</v>
      </c>
      <c r="E24">
        <v>309</v>
      </c>
      <c r="F24">
        <v>207</v>
      </c>
      <c r="G24">
        <v>141</v>
      </c>
      <c r="H24">
        <v>987</v>
      </c>
      <c r="I24" t="s">
        <v>210</v>
      </c>
      <c r="L24" s="195" t="e">
        <f>D24=#REF!</f>
        <v>#REF!</v>
      </c>
      <c r="M24" s="195" t="e">
        <f>E24=#REF!</f>
        <v>#REF!</v>
      </c>
      <c r="N24" s="195" t="e">
        <f>F24=#REF!</f>
        <v>#REF!</v>
      </c>
      <c r="O24" s="195" t="e">
        <f>G24=#REF!</f>
        <v>#REF!</v>
      </c>
      <c r="P24" s="195" t="e">
        <f>H24=#REF!</f>
        <v>#REF!</v>
      </c>
      <c r="Q24" s="195"/>
      <c r="R24" s="185"/>
      <c r="S24" s="185"/>
      <c r="T24" s="185"/>
      <c r="U24" s="185"/>
      <c r="V24" s="185"/>
      <c r="W24" s="185"/>
    </row>
    <row r="25" spans="1:23" x14ac:dyDescent="0.35">
      <c r="A25" t="s">
        <v>232</v>
      </c>
      <c r="B25" t="s">
        <v>87</v>
      </c>
      <c r="C25" t="s">
        <v>22</v>
      </c>
      <c r="D25">
        <v>95</v>
      </c>
      <c r="E25">
        <v>67</v>
      </c>
      <c r="F25">
        <v>52</v>
      </c>
      <c r="G25">
        <v>36</v>
      </c>
      <c r="H25">
        <v>250</v>
      </c>
      <c r="I25" t="s">
        <v>210</v>
      </c>
      <c r="L25" s="195" t="e">
        <f>D25=#REF!</f>
        <v>#REF!</v>
      </c>
      <c r="M25" s="195" t="e">
        <f>E25=#REF!</f>
        <v>#REF!</v>
      </c>
      <c r="N25" s="195" t="e">
        <f>F25=#REF!</f>
        <v>#REF!</v>
      </c>
      <c r="O25" s="195" t="e">
        <f>G25=#REF!</f>
        <v>#REF!</v>
      </c>
      <c r="P25" s="195" t="e">
        <f>H25=#REF!</f>
        <v>#REF!</v>
      </c>
      <c r="Q25" s="195"/>
      <c r="R25" s="185"/>
      <c r="S25" s="185"/>
      <c r="T25" s="185"/>
      <c r="U25" s="185"/>
      <c r="V25" s="185"/>
      <c r="W25" s="185"/>
    </row>
    <row r="26" spans="1:23" x14ac:dyDescent="0.35">
      <c r="A26" t="s">
        <v>233</v>
      </c>
      <c r="B26" t="s">
        <v>87</v>
      </c>
      <c r="C26" t="s">
        <v>23</v>
      </c>
      <c r="D26">
        <v>56</v>
      </c>
      <c r="E26">
        <v>50</v>
      </c>
      <c r="F26">
        <v>48</v>
      </c>
      <c r="G26">
        <v>42</v>
      </c>
      <c r="H26">
        <v>196</v>
      </c>
      <c r="I26" t="s">
        <v>210</v>
      </c>
      <c r="L26" s="195" t="e">
        <f>D26=#REF!</f>
        <v>#REF!</v>
      </c>
      <c r="M26" s="195" t="e">
        <f>E26=#REF!</f>
        <v>#REF!</v>
      </c>
      <c r="N26" s="195" t="e">
        <f>F26=#REF!</f>
        <v>#REF!</v>
      </c>
      <c r="O26" s="195" t="e">
        <f>G26=#REF!</f>
        <v>#REF!</v>
      </c>
      <c r="P26" s="195" t="e">
        <f>H26=#REF!</f>
        <v>#REF!</v>
      </c>
      <c r="Q26" s="195"/>
      <c r="R26" s="185"/>
      <c r="S26" s="185"/>
      <c r="T26" s="185"/>
      <c r="U26" s="185"/>
      <c r="V26" s="185"/>
      <c r="W26" s="185"/>
    </row>
    <row r="27" spans="1:23" x14ac:dyDescent="0.35">
      <c r="A27" t="s">
        <v>234</v>
      </c>
      <c r="B27" t="s">
        <v>87</v>
      </c>
      <c r="C27" t="s">
        <v>24</v>
      </c>
      <c r="D27">
        <v>59</v>
      </c>
      <c r="E27">
        <v>69</v>
      </c>
      <c r="F27">
        <v>50</v>
      </c>
      <c r="G27">
        <v>52</v>
      </c>
      <c r="H27">
        <v>230</v>
      </c>
      <c r="I27" t="s">
        <v>210</v>
      </c>
      <c r="L27" s="195" t="e">
        <f>D27=#REF!</f>
        <v>#REF!</v>
      </c>
      <c r="M27" s="195" t="e">
        <f>E27=#REF!</f>
        <v>#REF!</v>
      </c>
      <c r="N27" s="195" t="e">
        <f>F27=#REF!</f>
        <v>#REF!</v>
      </c>
      <c r="O27" s="195" t="e">
        <f>G27=#REF!</f>
        <v>#REF!</v>
      </c>
      <c r="P27" s="195" t="e">
        <f>H27=#REF!</f>
        <v>#REF!</v>
      </c>
      <c r="Q27" s="195"/>
      <c r="R27" s="185"/>
      <c r="S27" s="185"/>
      <c r="T27" s="185"/>
      <c r="U27" s="185"/>
      <c r="V27" s="185"/>
      <c r="W27" s="185"/>
    </row>
    <row r="28" spans="1:23" x14ac:dyDescent="0.35">
      <c r="A28" t="s">
        <v>235</v>
      </c>
      <c r="B28" t="s">
        <v>87</v>
      </c>
      <c r="C28" t="s">
        <v>25</v>
      </c>
      <c r="D28">
        <v>902</v>
      </c>
      <c r="E28">
        <v>873</v>
      </c>
      <c r="F28">
        <v>775</v>
      </c>
      <c r="G28">
        <v>628</v>
      </c>
      <c r="H28">
        <v>3178</v>
      </c>
      <c r="I28" t="s">
        <v>210</v>
      </c>
      <c r="L28" s="195" t="e">
        <f>D28=#REF!</f>
        <v>#REF!</v>
      </c>
      <c r="M28" s="195" t="e">
        <f>E28=#REF!</f>
        <v>#REF!</v>
      </c>
      <c r="N28" s="195" t="e">
        <f>F28=#REF!</f>
        <v>#REF!</v>
      </c>
      <c r="O28" s="195" t="e">
        <f>G28=#REF!</f>
        <v>#REF!</v>
      </c>
      <c r="P28" s="195" t="e">
        <f>H28=#REF!</f>
        <v>#REF!</v>
      </c>
      <c r="Q28" s="195"/>
      <c r="R28" s="185"/>
      <c r="S28" s="185"/>
      <c r="T28" s="185"/>
      <c r="U28" s="185"/>
      <c r="V28" s="185"/>
      <c r="W28" s="185"/>
    </row>
    <row r="29" spans="1:23" x14ac:dyDescent="0.35">
      <c r="A29" t="s">
        <v>236</v>
      </c>
      <c r="B29" t="s">
        <v>87</v>
      </c>
      <c r="C29" t="s">
        <v>26</v>
      </c>
      <c r="D29">
        <v>24</v>
      </c>
      <c r="E29">
        <v>48</v>
      </c>
      <c r="F29">
        <v>25</v>
      </c>
      <c r="G29">
        <v>19</v>
      </c>
      <c r="H29">
        <v>116</v>
      </c>
      <c r="I29" t="s">
        <v>210</v>
      </c>
      <c r="L29" s="195" t="e">
        <f>D29=#REF!</f>
        <v>#REF!</v>
      </c>
      <c r="M29" s="195" t="e">
        <f>E29=#REF!</f>
        <v>#REF!</v>
      </c>
      <c r="N29" s="195" t="e">
        <f>F29=#REF!</f>
        <v>#REF!</v>
      </c>
      <c r="O29" s="195" t="e">
        <f>G29=#REF!</f>
        <v>#REF!</v>
      </c>
      <c r="P29" s="195" t="e">
        <f>H29=#REF!</f>
        <v>#REF!</v>
      </c>
      <c r="Q29" s="195"/>
      <c r="R29" s="185"/>
      <c r="S29" s="185"/>
      <c r="T29" s="185"/>
      <c r="U29" s="185"/>
      <c r="V29" s="185"/>
      <c r="W29" s="185"/>
    </row>
    <row r="30" spans="1:23" x14ac:dyDescent="0.35">
      <c r="A30" t="s">
        <v>237</v>
      </c>
      <c r="B30" t="s">
        <v>87</v>
      </c>
      <c r="C30" t="s">
        <v>27</v>
      </c>
      <c r="D30">
        <v>181</v>
      </c>
      <c r="E30">
        <v>213</v>
      </c>
      <c r="F30">
        <v>193</v>
      </c>
      <c r="G30">
        <v>168</v>
      </c>
      <c r="H30">
        <v>755</v>
      </c>
      <c r="I30" t="s">
        <v>210</v>
      </c>
      <c r="L30" s="195" t="e">
        <f>D30=#REF!</f>
        <v>#REF!</v>
      </c>
      <c r="M30" s="195" t="e">
        <f>E30=#REF!</f>
        <v>#REF!</v>
      </c>
      <c r="N30" s="195" t="e">
        <f>F30=#REF!</f>
        <v>#REF!</v>
      </c>
      <c r="O30" s="195" t="e">
        <f>G30=#REF!</f>
        <v>#REF!</v>
      </c>
      <c r="P30" s="195" t="e">
        <f>H30=#REF!</f>
        <v>#REF!</v>
      </c>
      <c r="Q30" s="195"/>
      <c r="R30" s="185"/>
      <c r="S30" s="185"/>
      <c r="T30" s="185"/>
      <c r="U30" s="185"/>
      <c r="V30" s="185"/>
      <c r="W30" s="185"/>
    </row>
    <row r="31" spans="1:23" x14ac:dyDescent="0.35">
      <c r="A31" t="s">
        <v>238</v>
      </c>
      <c r="B31" t="s">
        <v>87</v>
      </c>
      <c r="C31" t="s">
        <v>28</v>
      </c>
      <c r="D31">
        <v>185</v>
      </c>
      <c r="E31">
        <v>160</v>
      </c>
      <c r="F31">
        <v>141</v>
      </c>
      <c r="G31">
        <v>122</v>
      </c>
      <c r="H31">
        <v>608</v>
      </c>
      <c r="I31" t="s">
        <v>210</v>
      </c>
      <c r="L31" s="195" t="e">
        <f>D31=#REF!</f>
        <v>#REF!</v>
      </c>
      <c r="M31" s="195" t="e">
        <f>E31=#REF!</f>
        <v>#REF!</v>
      </c>
      <c r="N31" s="195" t="e">
        <f>F31=#REF!</f>
        <v>#REF!</v>
      </c>
      <c r="O31" s="195" t="e">
        <f>G31=#REF!</f>
        <v>#REF!</v>
      </c>
      <c r="P31" s="195" t="e">
        <f>H31=#REF!</f>
        <v>#REF!</v>
      </c>
      <c r="Q31" s="195"/>
      <c r="R31" s="185"/>
      <c r="S31" s="185"/>
      <c r="T31" s="185"/>
      <c r="U31" s="185"/>
      <c r="V31" s="185"/>
      <c r="W31" s="185"/>
    </row>
    <row r="32" spans="1:23" x14ac:dyDescent="0.35">
      <c r="A32" t="s">
        <v>239</v>
      </c>
      <c r="B32" t="s">
        <v>87</v>
      </c>
      <c r="C32" t="s">
        <v>29</v>
      </c>
      <c r="D32">
        <v>21</v>
      </c>
      <c r="E32">
        <v>28</v>
      </c>
      <c r="F32">
        <v>24</v>
      </c>
      <c r="G32">
        <v>24</v>
      </c>
      <c r="H32">
        <v>97</v>
      </c>
      <c r="I32" t="s">
        <v>210</v>
      </c>
      <c r="L32" s="195" t="e">
        <f>D32=#REF!</f>
        <v>#REF!</v>
      </c>
      <c r="M32" s="195" t="e">
        <f>E32=#REF!</f>
        <v>#REF!</v>
      </c>
      <c r="N32" s="195" t="e">
        <f>F32=#REF!</f>
        <v>#REF!</v>
      </c>
      <c r="O32" s="195" t="e">
        <f>G32=#REF!</f>
        <v>#REF!</v>
      </c>
      <c r="P32" s="195" t="e">
        <f>H32=#REF!</f>
        <v>#REF!</v>
      </c>
      <c r="Q32" s="195"/>
      <c r="R32" s="185"/>
      <c r="S32" s="185"/>
      <c r="T32" s="185"/>
      <c r="U32" s="185"/>
      <c r="V32" s="185"/>
      <c r="W32" s="185"/>
    </row>
    <row r="33" spans="1:23" x14ac:dyDescent="0.35">
      <c r="A33" t="s">
        <v>240</v>
      </c>
      <c r="B33" t="s">
        <v>87</v>
      </c>
      <c r="C33" t="s">
        <v>30</v>
      </c>
      <c r="D33">
        <v>111</v>
      </c>
      <c r="E33">
        <v>130</v>
      </c>
      <c r="F33">
        <v>158</v>
      </c>
      <c r="G33">
        <v>86</v>
      </c>
      <c r="H33">
        <v>485</v>
      </c>
      <c r="I33" t="s">
        <v>210</v>
      </c>
      <c r="L33" s="195" t="e">
        <f>D33=#REF!</f>
        <v>#REF!</v>
      </c>
      <c r="M33" s="195" t="e">
        <f>E33=#REF!</f>
        <v>#REF!</v>
      </c>
      <c r="N33" s="195" t="e">
        <f>F33=#REF!</f>
        <v>#REF!</v>
      </c>
      <c r="O33" s="195" t="e">
        <f>G33=#REF!</f>
        <v>#REF!</v>
      </c>
      <c r="P33" s="195" t="e">
        <f>H33=#REF!</f>
        <v>#REF!</v>
      </c>
      <c r="Q33" s="195"/>
      <c r="R33" s="185"/>
      <c r="S33" s="185"/>
      <c r="T33" s="185"/>
      <c r="U33" s="185"/>
      <c r="V33" s="185"/>
      <c r="W33" s="185"/>
    </row>
    <row r="34" spans="1:23" x14ac:dyDescent="0.35">
      <c r="A34" t="s">
        <v>241</v>
      </c>
      <c r="B34" t="s">
        <v>87</v>
      </c>
      <c r="C34" t="s">
        <v>31</v>
      </c>
      <c r="D34">
        <v>522</v>
      </c>
      <c r="E34">
        <v>581</v>
      </c>
      <c r="F34">
        <v>531</v>
      </c>
      <c r="G34">
        <v>309</v>
      </c>
      <c r="H34">
        <v>1943</v>
      </c>
      <c r="I34" t="s">
        <v>210</v>
      </c>
      <c r="L34" s="195" t="e">
        <f>D34=#REF!</f>
        <v>#REF!</v>
      </c>
      <c r="M34" s="195" t="e">
        <f>E34=#REF!</f>
        <v>#REF!</v>
      </c>
      <c r="N34" s="195" t="e">
        <f>F34=#REF!</f>
        <v>#REF!</v>
      </c>
      <c r="O34" s="195" t="e">
        <f>G34=#REF!</f>
        <v>#REF!</v>
      </c>
      <c r="P34" s="195" t="e">
        <f>H34=#REF!</f>
        <v>#REF!</v>
      </c>
      <c r="Q34" s="195"/>
      <c r="R34" s="185"/>
      <c r="S34" s="185"/>
      <c r="T34" s="185"/>
      <c r="U34" s="185"/>
      <c r="V34" s="185"/>
      <c r="W34" s="185"/>
    </row>
    <row r="35" spans="1:23" x14ac:dyDescent="0.35">
      <c r="A35" t="s">
        <v>242</v>
      </c>
      <c r="B35" t="s">
        <v>87</v>
      </c>
      <c r="C35" t="s">
        <v>32</v>
      </c>
      <c r="D35">
        <v>118</v>
      </c>
      <c r="E35">
        <v>128</v>
      </c>
      <c r="F35">
        <v>90</v>
      </c>
      <c r="G35">
        <v>62</v>
      </c>
      <c r="H35">
        <v>398</v>
      </c>
      <c r="I35" t="s">
        <v>210</v>
      </c>
      <c r="L35" s="195" t="e">
        <f>D35=#REF!</f>
        <v>#REF!</v>
      </c>
      <c r="M35" s="195" t="e">
        <f>E35=#REF!</f>
        <v>#REF!</v>
      </c>
      <c r="N35" s="195" t="e">
        <f>F35=#REF!</f>
        <v>#REF!</v>
      </c>
      <c r="O35" s="195" t="e">
        <f>G35=#REF!</f>
        <v>#REF!</v>
      </c>
      <c r="P35" s="195" t="e">
        <f>H35=#REF!</f>
        <v>#REF!</v>
      </c>
      <c r="Q35" s="195"/>
      <c r="R35" s="185"/>
      <c r="S35" s="185"/>
      <c r="T35" s="185"/>
      <c r="U35" s="185"/>
      <c r="V35" s="185"/>
      <c r="W35" s="185"/>
    </row>
    <row r="36" spans="1:23" x14ac:dyDescent="0.35">
      <c r="A36" t="s">
        <v>243</v>
      </c>
      <c r="B36" t="s">
        <v>87</v>
      </c>
      <c r="C36" t="s">
        <v>33</v>
      </c>
      <c r="D36">
        <v>170</v>
      </c>
      <c r="E36">
        <v>156</v>
      </c>
      <c r="F36">
        <v>140</v>
      </c>
      <c r="G36">
        <v>78</v>
      </c>
      <c r="H36">
        <v>544</v>
      </c>
      <c r="I36" t="s">
        <v>210</v>
      </c>
      <c r="L36" s="195" t="e">
        <f>D36=#REF!</f>
        <v>#REF!</v>
      </c>
      <c r="M36" s="195" t="e">
        <f>E36=#REF!</f>
        <v>#REF!</v>
      </c>
      <c r="N36" s="195" t="e">
        <f>F36=#REF!</f>
        <v>#REF!</v>
      </c>
      <c r="O36" s="195" t="e">
        <f>G36=#REF!</f>
        <v>#REF!</v>
      </c>
      <c r="P36" s="195" t="e">
        <f>H36=#REF!</f>
        <v>#REF!</v>
      </c>
      <c r="Q36" s="195"/>
      <c r="R36" s="185"/>
      <c r="S36" s="185"/>
      <c r="T36" s="185"/>
      <c r="U36" s="185"/>
      <c r="V36" s="185"/>
      <c r="W36" s="185"/>
    </row>
    <row r="37" spans="1:23" x14ac:dyDescent="0.35">
      <c r="A37" t="s">
        <v>244</v>
      </c>
      <c r="B37" t="s">
        <v>87</v>
      </c>
      <c r="C37" t="s">
        <v>34</v>
      </c>
      <c r="D37">
        <v>111</v>
      </c>
      <c r="E37">
        <v>150</v>
      </c>
      <c r="F37">
        <v>165</v>
      </c>
      <c r="G37">
        <v>138</v>
      </c>
      <c r="H37">
        <v>564</v>
      </c>
      <c r="I37" t="s">
        <v>210</v>
      </c>
      <c r="L37" s="195" t="e">
        <f>D37=#REF!</f>
        <v>#REF!</v>
      </c>
      <c r="M37" s="195" t="e">
        <f>E37=#REF!</f>
        <v>#REF!</v>
      </c>
      <c r="N37" s="195" t="e">
        <f>F37=#REF!</f>
        <v>#REF!</v>
      </c>
      <c r="O37" s="195" t="e">
        <f>G37=#REF!</f>
        <v>#REF!</v>
      </c>
      <c r="P37" s="195" t="e">
        <f>H37=#REF!</f>
        <v>#REF!</v>
      </c>
      <c r="Q37" s="195"/>
      <c r="R37" s="185"/>
      <c r="S37" s="185"/>
      <c r="T37" s="185"/>
      <c r="U37" s="185"/>
      <c r="V37" s="185"/>
      <c r="W37" s="185"/>
    </row>
    <row r="38" spans="1:23" x14ac:dyDescent="0.35">
      <c r="A38" t="s">
        <v>245</v>
      </c>
      <c r="B38" t="s">
        <v>87</v>
      </c>
      <c r="C38" t="s">
        <v>35</v>
      </c>
      <c r="D38">
        <v>117</v>
      </c>
      <c r="E38">
        <v>96</v>
      </c>
      <c r="F38">
        <v>62</v>
      </c>
      <c r="G38">
        <v>56</v>
      </c>
      <c r="H38">
        <v>331</v>
      </c>
      <c r="I38" t="s">
        <v>210</v>
      </c>
      <c r="L38" s="195" t="e">
        <f>D38=#REF!</f>
        <v>#REF!</v>
      </c>
      <c r="M38" s="195" t="e">
        <f>E38=#REF!</f>
        <v>#REF!</v>
      </c>
      <c r="N38" s="195" t="e">
        <f>F38=#REF!</f>
        <v>#REF!</v>
      </c>
      <c r="O38" s="195" t="e">
        <f>G38=#REF!</f>
        <v>#REF!</v>
      </c>
      <c r="P38" s="195" t="e">
        <f>H38=#REF!</f>
        <v>#REF!</v>
      </c>
      <c r="Q38" s="195"/>
      <c r="R38" s="185"/>
      <c r="S38" s="185"/>
      <c r="T38" s="185"/>
      <c r="U38" s="185"/>
      <c r="V38" s="185"/>
      <c r="W38" s="185"/>
    </row>
    <row r="39" spans="1:23" x14ac:dyDescent="0.35">
      <c r="A39" t="s">
        <v>246</v>
      </c>
      <c r="B39" t="s">
        <v>87</v>
      </c>
      <c r="C39" t="s">
        <v>36</v>
      </c>
      <c r="D39">
        <v>70</v>
      </c>
      <c r="E39">
        <v>70</v>
      </c>
      <c r="F39">
        <v>66</v>
      </c>
      <c r="G39">
        <v>61</v>
      </c>
      <c r="H39">
        <v>267</v>
      </c>
      <c r="I39" t="s">
        <v>210</v>
      </c>
      <c r="L39" s="195" t="e">
        <f>D39=#REF!</f>
        <v>#REF!</v>
      </c>
      <c r="M39" s="195" t="e">
        <f>E39=#REF!</f>
        <v>#REF!</v>
      </c>
      <c r="N39" s="195" t="e">
        <f>F39=#REF!</f>
        <v>#REF!</v>
      </c>
      <c r="O39" s="195" t="e">
        <f>G39=#REF!</f>
        <v>#REF!</v>
      </c>
      <c r="P39" s="195" t="e">
        <f>H39=#REF!</f>
        <v>#REF!</v>
      </c>
      <c r="Q39" s="195"/>
      <c r="R39" s="185"/>
      <c r="S39" s="185"/>
      <c r="T39" s="185"/>
      <c r="U39" s="185"/>
      <c r="V39" s="185"/>
      <c r="W39" s="185"/>
    </row>
    <row r="40" spans="1:23" x14ac:dyDescent="0.35">
      <c r="A40" t="s">
        <v>247</v>
      </c>
      <c r="B40" t="s">
        <v>87</v>
      </c>
      <c r="C40" t="s">
        <v>37</v>
      </c>
      <c r="D40">
        <v>99</v>
      </c>
      <c r="E40">
        <v>127</v>
      </c>
      <c r="F40">
        <v>98</v>
      </c>
      <c r="G40">
        <v>63</v>
      </c>
      <c r="H40">
        <v>387</v>
      </c>
      <c r="I40" t="s">
        <v>210</v>
      </c>
      <c r="L40" s="195" t="e">
        <f>D40=#REF!</f>
        <v>#REF!</v>
      </c>
      <c r="M40" s="195" t="e">
        <f>E40=#REF!</f>
        <v>#REF!</v>
      </c>
      <c r="N40" s="195" t="e">
        <f>F40=#REF!</f>
        <v>#REF!</v>
      </c>
      <c r="O40" s="195" t="e">
        <f>G40=#REF!</f>
        <v>#REF!</v>
      </c>
      <c r="P40" s="195" t="e">
        <f>H40=#REF!</f>
        <v>#REF!</v>
      </c>
      <c r="Q40" s="195"/>
      <c r="R40" s="185"/>
      <c r="S40" s="185"/>
      <c r="T40" s="185"/>
      <c r="U40" s="185"/>
      <c r="V40" s="185"/>
      <c r="W40" s="185"/>
    </row>
    <row r="41" spans="1:23" x14ac:dyDescent="0.35">
      <c r="A41" t="s">
        <v>248</v>
      </c>
      <c r="B41" t="s">
        <v>87</v>
      </c>
      <c r="C41" t="s">
        <v>38</v>
      </c>
      <c r="D41">
        <v>368</v>
      </c>
      <c r="E41">
        <v>439</v>
      </c>
      <c r="F41">
        <v>411</v>
      </c>
      <c r="G41">
        <v>366</v>
      </c>
      <c r="H41">
        <v>1584</v>
      </c>
      <c r="I41" t="s">
        <v>210</v>
      </c>
      <c r="L41" s="195" t="e">
        <f>D41=#REF!</f>
        <v>#REF!</v>
      </c>
      <c r="M41" s="195" t="e">
        <f>E41=#REF!</f>
        <v>#REF!</v>
      </c>
      <c r="N41" s="195" t="e">
        <f>F41=#REF!</f>
        <v>#REF!</v>
      </c>
      <c r="O41" s="195" t="e">
        <f>G41=#REF!</f>
        <v>#REF!</v>
      </c>
      <c r="P41" s="195" t="e">
        <f>H41=#REF!</f>
        <v>#REF!</v>
      </c>
      <c r="Q41" s="195"/>
      <c r="R41" s="185"/>
      <c r="S41" s="185"/>
      <c r="T41" s="185"/>
      <c r="U41" s="185"/>
      <c r="V41" s="185"/>
      <c r="W41" s="185"/>
    </row>
    <row r="42" spans="1:23" x14ac:dyDescent="0.35">
      <c r="A42" t="s">
        <v>249</v>
      </c>
      <c r="B42" t="s">
        <v>87</v>
      </c>
      <c r="C42" t="s">
        <v>39</v>
      </c>
      <c r="D42">
        <v>105</v>
      </c>
      <c r="E42">
        <v>124</v>
      </c>
      <c r="F42">
        <v>108</v>
      </c>
      <c r="G42">
        <v>110</v>
      </c>
      <c r="H42">
        <v>447</v>
      </c>
      <c r="I42" t="s">
        <v>210</v>
      </c>
      <c r="L42" s="195" t="e">
        <f>D42=#REF!</f>
        <v>#REF!</v>
      </c>
      <c r="M42" s="195" t="e">
        <f>E42=#REF!</f>
        <v>#REF!</v>
      </c>
      <c r="N42" s="195" t="e">
        <f>F42=#REF!</f>
        <v>#REF!</v>
      </c>
      <c r="O42" s="195" t="e">
        <f>G42=#REF!</f>
        <v>#REF!</v>
      </c>
      <c r="P42" s="195" t="e">
        <f>H42=#REF!</f>
        <v>#REF!</v>
      </c>
      <c r="Q42" s="195"/>
      <c r="R42" s="185"/>
      <c r="S42" s="185"/>
      <c r="T42" s="185"/>
      <c r="U42" s="185"/>
      <c r="V42" s="185"/>
      <c r="W42" s="185"/>
    </row>
    <row r="43" spans="1:23" x14ac:dyDescent="0.35">
      <c r="A43" t="s">
        <v>250</v>
      </c>
      <c r="B43" t="s">
        <v>87</v>
      </c>
      <c r="C43" t="s">
        <v>40</v>
      </c>
      <c r="D43">
        <v>82</v>
      </c>
      <c r="E43">
        <v>72</v>
      </c>
      <c r="F43">
        <v>70</v>
      </c>
      <c r="G43">
        <v>56</v>
      </c>
      <c r="H43">
        <v>280</v>
      </c>
      <c r="I43" t="s">
        <v>210</v>
      </c>
      <c r="L43" s="195" t="e">
        <f>D43=#REF!</f>
        <v>#REF!</v>
      </c>
      <c r="M43" s="195" t="e">
        <f>E43=#REF!</f>
        <v>#REF!</v>
      </c>
      <c r="N43" s="195" t="e">
        <f>F43=#REF!</f>
        <v>#REF!</v>
      </c>
      <c r="O43" s="195" t="e">
        <f>G43=#REF!</f>
        <v>#REF!</v>
      </c>
      <c r="P43" s="195" t="e">
        <f>H43=#REF!</f>
        <v>#REF!</v>
      </c>
      <c r="Q43" s="195"/>
      <c r="R43" s="185"/>
      <c r="S43" s="185"/>
      <c r="T43" s="185"/>
      <c r="U43" s="185"/>
      <c r="V43" s="185"/>
      <c r="W43" s="185"/>
    </row>
    <row r="44" spans="1:23" x14ac:dyDescent="0.35">
      <c r="A44" t="s">
        <v>251</v>
      </c>
      <c r="B44" t="s">
        <v>87</v>
      </c>
      <c r="C44" t="s">
        <v>150</v>
      </c>
      <c r="D44">
        <v>36</v>
      </c>
      <c r="E44">
        <v>44</v>
      </c>
      <c r="F44">
        <v>44</v>
      </c>
      <c r="G44">
        <v>45</v>
      </c>
      <c r="H44">
        <v>169</v>
      </c>
      <c r="I44" t="s">
        <v>210</v>
      </c>
      <c r="L44" s="195" t="e">
        <f>D44=#REF!</f>
        <v>#REF!</v>
      </c>
      <c r="M44" s="195" t="e">
        <f>E44=#REF!</f>
        <v>#REF!</v>
      </c>
      <c r="N44" s="195" t="e">
        <f>F44=#REF!</f>
        <v>#REF!</v>
      </c>
      <c r="O44" s="195" t="e">
        <f>G44=#REF!</f>
        <v>#REF!</v>
      </c>
      <c r="P44" s="195" t="e">
        <f>H44=#REF!</f>
        <v>#REF!</v>
      </c>
      <c r="Q44" s="195"/>
      <c r="R44" s="185"/>
      <c r="S44" s="185"/>
      <c r="T44" s="185"/>
      <c r="U44" s="185"/>
      <c r="V44" s="185"/>
      <c r="W44" s="185"/>
    </row>
    <row r="45" spans="1:23" x14ac:dyDescent="0.35">
      <c r="A45" t="s">
        <v>252</v>
      </c>
      <c r="B45" t="s">
        <v>92</v>
      </c>
      <c r="C45" t="s">
        <v>117</v>
      </c>
      <c r="D45">
        <v>183</v>
      </c>
      <c r="E45">
        <v>165</v>
      </c>
      <c r="F45">
        <v>153</v>
      </c>
      <c r="G45">
        <v>81</v>
      </c>
      <c r="H45">
        <v>582</v>
      </c>
      <c r="I45" t="s">
        <v>210</v>
      </c>
      <c r="L45" s="195" t="e">
        <f>D45=#REF!</f>
        <v>#REF!</v>
      </c>
      <c r="M45" s="195" t="e">
        <f>E45=#REF!</f>
        <v>#REF!</v>
      </c>
      <c r="N45" s="195" t="e">
        <f>F45=#REF!</f>
        <v>#REF!</v>
      </c>
      <c r="O45" s="195" t="e">
        <f>G45=#REF!</f>
        <v>#REF!</v>
      </c>
      <c r="P45" s="195" t="e">
        <f>H45=#REF!</f>
        <v>#REF!</v>
      </c>
      <c r="Q45" s="195"/>
      <c r="R45" s="185"/>
      <c r="S45" s="185"/>
      <c r="T45" s="185"/>
      <c r="U45" s="185"/>
      <c r="V45" s="185"/>
      <c r="W45" s="185"/>
    </row>
    <row r="46" spans="1:23" x14ac:dyDescent="0.35">
      <c r="A46" t="s">
        <v>253</v>
      </c>
      <c r="B46" t="s">
        <v>111</v>
      </c>
      <c r="C46" t="s">
        <v>117</v>
      </c>
      <c r="D46">
        <v>243</v>
      </c>
      <c r="E46">
        <v>195</v>
      </c>
      <c r="F46">
        <v>153</v>
      </c>
      <c r="G46">
        <v>104</v>
      </c>
      <c r="H46">
        <v>695</v>
      </c>
      <c r="I46" t="s">
        <v>210</v>
      </c>
      <c r="L46" s="195" t="e">
        <f>D46=#REF!</f>
        <v>#REF!</v>
      </c>
      <c r="M46" s="195" t="e">
        <f>E46=#REF!</f>
        <v>#REF!</v>
      </c>
      <c r="N46" s="195" t="e">
        <f>F46=#REF!</f>
        <v>#REF!</v>
      </c>
      <c r="O46" s="195" t="e">
        <f>G46=#REF!</f>
        <v>#REF!</v>
      </c>
      <c r="P46" s="195" t="e">
        <f>H46=#REF!</f>
        <v>#REF!</v>
      </c>
      <c r="Q46" s="195"/>
      <c r="R46" s="185"/>
      <c r="S46" s="185"/>
      <c r="T46" s="185"/>
      <c r="U46" s="185"/>
      <c r="V46" s="185"/>
      <c r="W46" s="185"/>
    </row>
    <row r="47" spans="1:23" x14ac:dyDescent="0.35">
      <c r="A47" t="s">
        <v>254</v>
      </c>
      <c r="B47" t="s">
        <v>96</v>
      </c>
      <c r="C47" t="s">
        <v>117</v>
      </c>
      <c r="D47">
        <v>345</v>
      </c>
      <c r="E47">
        <v>391</v>
      </c>
      <c r="F47">
        <v>257</v>
      </c>
      <c r="G47">
        <v>189</v>
      </c>
      <c r="H47">
        <v>1182</v>
      </c>
      <c r="I47" t="s">
        <v>210</v>
      </c>
      <c r="L47" s="195" t="e">
        <f>D47=#REF!</f>
        <v>#REF!</v>
      </c>
      <c r="M47" s="195" t="e">
        <f>E47=#REF!</f>
        <v>#REF!</v>
      </c>
      <c r="N47" s="195" t="e">
        <f>F47=#REF!</f>
        <v>#REF!</v>
      </c>
      <c r="O47" s="195" t="e">
        <f>G47=#REF!</f>
        <v>#REF!</v>
      </c>
      <c r="P47" s="195" t="e">
        <f>H47=#REF!</f>
        <v>#REF!</v>
      </c>
      <c r="Q47" s="195"/>
      <c r="R47" s="185"/>
      <c r="S47" s="185"/>
      <c r="T47" s="185"/>
      <c r="U47" s="185"/>
      <c r="V47" s="185"/>
      <c r="W47" s="185"/>
    </row>
    <row r="48" spans="1:23" x14ac:dyDescent="0.35">
      <c r="A48" t="s">
        <v>255</v>
      </c>
      <c r="B48" t="s">
        <v>102</v>
      </c>
      <c r="C48" t="s">
        <v>117</v>
      </c>
      <c r="D48">
        <v>534</v>
      </c>
      <c r="E48">
        <v>426</v>
      </c>
      <c r="F48">
        <v>414</v>
      </c>
      <c r="G48">
        <v>219</v>
      </c>
      <c r="H48">
        <v>1593</v>
      </c>
      <c r="I48" t="s">
        <v>210</v>
      </c>
      <c r="L48" s="195" t="e">
        <f>D48=#REF!</f>
        <v>#REF!</v>
      </c>
      <c r="M48" s="195" t="e">
        <f>E48=#REF!</f>
        <v>#REF!</v>
      </c>
      <c r="N48" s="195" t="e">
        <f>F48=#REF!</f>
        <v>#REF!</v>
      </c>
      <c r="O48" s="195" t="e">
        <f>G48=#REF!</f>
        <v>#REF!</v>
      </c>
      <c r="P48" s="195" t="e">
        <f>H48=#REF!</f>
        <v>#REF!</v>
      </c>
      <c r="Q48" s="195"/>
      <c r="R48" s="185"/>
      <c r="S48" s="185"/>
      <c r="T48" s="185"/>
      <c r="U48" s="185"/>
      <c r="V48" s="185"/>
      <c r="W48" s="185"/>
    </row>
    <row r="49" spans="1:23" x14ac:dyDescent="0.35">
      <c r="A49" t="s">
        <v>256</v>
      </c>
      <c r="B49" t="s">
        <v>97</v>
      </c>
      <c r="C49" t="s">
        <v>117</v>
      </c>
      <c r="D49">
        <v>344</v>
      </c>
      <c r="E49">
        <v>359</v>
      </c>
      <c r="F49">
        <v>320</v>
      </c>
      <c r="G49">
        <v>241</v>
      </c>
      <c r="H49">
        <v>1264</v>
      </c>
      <c r="I49" t="s">
        <v>210</v>
      </c>
      <c r="L49" s="195" t="e">
        <f>D49=#REF!</f>
        <v>#REF!</v>
      </c>
      <c r="M49" s="195" t="e">
        <f>E49=#REF!</f>
        <v>#REF!</v>
      </c>
      <c r="N49" s="195" t="e">
        <f>F49=#REF!</f>
        <v>#REF!</v>
      </c>
      <c r="O49" s="195" t="e">
        <f>G49=#REF!</f>
        <v>#REF!</v>
      </c>
      <c r="P49" s="195" t="e">
        <f>H49=#REF!</f>
        <v>#REF!</v>
      </c>
      <c r="Q49" s="195"/>
      <c r="R49" s="185"/>
      <c r="S49" s="185"/>
      <c r="T49" s="185"/>
      <c r="U49" s="185"/>
      <c r="V49" s="185"/>
      <c r="W49" s="185"/>
    </row>
    <row r="50" spans="1:23" x14ac:dyDescent="0.35">
      <c r="A50" t="s">
        <v>257</v>
      </c>
      <c r="B50" t="s">
        <v>100</v>
      </c>
      <c r="C50" t="s">
        <v>117</v>
      </c>
      <c r="D50">
        <v>482</v>
      </c>
      <c r="E50">
        <v>507</v>
      </c>
      <c r="F50">
        <v>365</v>
      </c>
      <c r="G50">
        <v>265</v>
      </c>
      <c r="H50">
        <v>1619</v>
      </c>
      <c r="I50" t="s">
        <v>210</v>
      </c>
      <c r="L50" s="195" t="e">
        <f>D50=#REF!</f>
        <v>#REF!</v>
      </c>
      <c r="M50" s="195" t="e">
        <f>E50=#REF!</f>
        <v>#REF!</v>
      </c>
      <c r="N50" s="195" t="e">
        <f>F50=#REF!</f>
        <v>#REF!</v>
      </c>
      <c r="O50" s="195" t="e">
        <f>G50=#REF!</f>
        <v>#REF!</v>
      </c>
      <c r="P50" s="195" t="e">
        <f>H50=#REF!</f>
        <v>#REF!</v>
      </c>
      <c r="Q50" s="195"/>
      <c r="R50" s="185"/>
      <c r="S50" s="185"/>
      <c r="T50" s="185"/>
      <c r="U50" s="185"/>
      <c r="V50" s="185"/>
      <c r="W50" s="185"/>
    </row>
    <row r="51" spans="1:23" x14ac:dyDescent="0.35">
      <c r="A51" t="s">
        <v>258</v>
      </c>
      <c r="B51" t="s">
        <v>94</v>
      </c>
      <c r="C51" t="s">
        <v>117</v>
      </c>
      <c r="D51">
        <v>252</v>
      </c>
      <c r="E51">
        <v>267</v>
      </c>
      <c r="F51">
        <v>240</v>
      </c>
      <c r="G51">
        <v>126</v>
      </c>
      <c r="H51">
        <v>885</v>
      </c>
      <c r="I51" t="s">
        <v>210</v>
      </c>
      <c r="L51" s="195" t="e">
        <f>D51=#REF!</f>
        <v>#REF!</v>
      </c>
      <c r="M51" s="195" t="e">
        <f>E51=#REF!</f>
        <v>#REF!</v>
      </c>
      <c r="N51" s="195" t="e">
        <f>F51=#REF!</f>
        <v>#REF!</v>
      </c>
      <c r="O51" s="195" t="e">
        <f>G51=#REF!</f>
        <v>#REF!</v>
      </c>
      <c r="P51" s="195" t="e">
        <f>H51=#REF!</f>
        <v>#REF!</v>
      </c>
      <c r="Q51" s="195"/>
      <c r="R51" s="185"/>
      <c r="S51" s="185"/>
      <c r="T51" s="185"/>
      <c r="U51" s="185"/>
      <c r="V51" s="185"/>
      <c r="W51" s="185"/>
    </row>
    <row r="52" spans="1:23" x14ac:dyDescent="0.35">
      <c r="A52" t="s">
        <v>259</v>
      </c>
      <c r="B52" t="s">
        <v>105</v>
      </c>
      <c r="C52" t="s">
        <v>117</v>
      </c>
      <c r="D52">
        <v>1178</v>
      </c>
      <c r="E52">
        <v>1327</v>
      </c>
      <c r="F52">
        <v>1201</v>
      </c>
      <c r="G52">
        <v>855</v>
      </c>
      <c r="H52">
        <v>4561</v>
      </c>
      <c r="I52" t="s">
        <v>210</v>
      </c>
      <c r="L52" s="195" t="e">
        <f>D52=#REF!</f>
        <v>#REF!</v>
      </c>
      <c r="M52" s="195" t="e">
        <f>E52=#REF!</f>
        <v>#REF!</v>
      </c>
      <c r="N52" s="195" t="e">
        <f>F52=#REF!</f>
        <v>#REF!</v>
      </c>
      <c r="O52" s="195" t="e">
        <f>G52=#REF!</f>
        <v>#REF!</v>
      </c>
      <c r="P52" s="195" t="e">
        <f>H52=#REF!</f>
        <v>#REF!</v>
      </c>
      <c r="Q52" s="195"/>
      <c r="R52" s="185"/>
      <c r="S52" s="185"/>
      <c r="T52" s="185"/>
      <c r="U52" s="185"/>
      <c r="V52" s="185"/>
      <c r="W52" s="185"/>
    </row>
    <row r="53" spans="1:23" x14ac:dyDescent="0.35">
      <c r="A53" t="s">
        <v>260</v>
      </c>
      <c r="B53" t="s">
        <v>104</v>
      </c>
      <c r="C53" t="s">
        <v>117</v>
      </c>
      <c r="D53">
        <v>374</v>
      </c>
      <c r="E53">
        <v>392</v>
      </c>
      <c r="F53">
        <v>297</v>
      </c>
      <c r="G53">
        <v>262</v>
      </c>
      <c r="H53">
        <v>1325</v>
      </c>
      <c r="I53" t="s">
        <v>210</v>
      </c>
      <c r="L53" s="195" t="e">
        <f>D53=#REF!</f>
        <v>#REF!</v>
      </c>
      <c r="M53" s="195" t="e">
        <f>E53=#REF!</f>
        <v>#REF!</v>
      </c>
      <c r="N53" s="195" t="e">
        <f>F53=#REF!</f>
        <v>#REF!</v>
      </c>
      <c r="O53" s="195" t="e">
        <f>G53=#REF!</f>
        <v>#REF!</v>
      </c>
      <c r="P53" s="195" t="e">
        <f>H53=#REF!</f>
        <v>#REF!</v>
      </c>
      <c r="Q53" s="195"/>
      <c r="R53" s="185"/>
      <c r="S53" s="185"/>
      <c r="T53" s="185"/>
      <c r="U53" s="185"/>
      <c r="V53" s="185"/>
      <c r="W53" s="185"/>
    </row>
    <row r="54" spans="1:23" x14ac:dyDescent="0.35">
      <c r="A54" t="s">
        <v>261</v>
      </c>
      <c r="B54" t="s">
        <v>101</v>
      </c>
      <c r="C54" t="s">
        <v>117</v>
      </c>
      <c r="D54">
        <v>1018</v>
      </c>
      <c r="E54">
        <v>778</v>
      </c>
      <c r="F54">
        <v>651</v>
      </c>
      <c r="G54">
        <v>381</v>
      </c>
      <c r="H54">
        <v>2828</v>
      </c>
      <c r="I54" t="s">
        <v>210</v>
      </c>
      <c r="L54" s="195" t="e">
        <f>D54=#REF!</f>
        <v>#REF!</v>
      </c>
      <c r="M54" s="195" t="e">
        <f>E54=#REF!</f>
        <v>#REF!</v>
      </c>
      <c r="N54" s="195" t="e">
        <f>F54=#REF!</f>
        <v>#REF!</v>
      </c>
      <c r="O54" s="195" t="e">
        <f>G54=#REF!</f>
        <v>#REF!</v>
      </c>
      <c r="P54" s="195" t="e">
        <f>H54=#REF!</f>
        <v>#REF!</v>
      </c>
      <c r="Q54" s="195"/>
      <c r="R54" s="185"/>
      <c r="S54" s="185"/>
      <c r="T54" s="185"/>
      <c r="U54" s="185"/>
      <c r="V54" s="185"/>
      <c r="W54" s="185"/>
    </row>
    <row r="55" spans="1:23" x14ac:dyDescent="0.35">
      <c r="A55" t="s">
        <v>262</v>
      </c>
      <c r="B55" t="s">
        <v>112</v>
      </c>
      <c r="C55" t="s">
        <v>117</v>
      </c>
      <c r="D55">
        <v>456</v>
      </c>
      <c r="E55">
        <v>499</v>
      </c>
      <c r="F55">
        <v>415</v>
      </c>
      <c r="G55">
        <v>349</v>
      </c>
      <c r="H55">
        <v>1719</v>
      </c>
      <c r="I55" t="s">
        <v>210</v>
      </c>
      <c r="L55" s="195" t="e">
        <f>D55=#REF!</f>
        <v>#REF!</v>
      </c>
      <c r="M55" s="195" t="e">
        <f>E55=#REF!</f>
        <v>#REF!</v>
      </c>
      <c r="N55" s="195" t="e">
        <f>F55=#REF!</f>
        <v>#REF!</v>
      </c>
      <c r="O55" s="195" t="e">
        <f>G55=#REF!</f>
        <v>#REF!</v>
      </c>
      <c r="P55" s="195" t="e">
        <f>H55=#REF!</f>
        <v>#REF!</v>
      </c>
      <c r="Q55" s="195"/>
      <c r="R55" s="185"/>
      <c r="S55" s="185"/>
      <c r="T55" s="185"/>
      <c r="U55" s="185"/>
      <c r="V55" s="185"/>
      <c r="W55" s="185"/>
    </row>
    <row r="56" spans="1:23" x14ac:dyDescent="0.35">
      <c r="A56" t="s">
        <v>263</v>
      </c>
      <c r="B56" t="s">
        <v>113</v>
      </c>
      <c r="C56" t="s">
        <v>117</v>
      </c>
      <c r="D56">
        <v>676</v>
      </c>
      <c r="E56">
        <v>730</v>
      </c>
      <c r="F56">
        <v>571</v>
      </c>
      <c r="G56">
        <v>428</v>
      </c>
      <c r="H56">
        <v>2405</v>
      </c>
      <c r="I56" t="s">
        <v>210</v>
      </c>
      <c r="L56" s="195" t="e">
        <f>D56=#REF!</f>
        <v>#REF!</v>
      </c>
      <c r="M56" s="195" t="e">
        <f>E56=#REF!</f>
        <v>#REF!</v>
      </c>
      <c r="N56" s="195" t="e">
        <f>F56=#REF!</f>
        <v>#REF!</v>
      </c>
      <c r="O56" s="195" t="e">
        <f>G56=#REF!</f>
        <v>#REF!</v>
      </c>
      <c r="P56" s="195" t="e">
        <f>H56=#REF!</f>
        <v>#REF!</v>
      </c>
      <c r="Q56" s="195"/>
      <c r="R56" s="185"/>
      <c r="S56" s="185"/>
      <c r="T56" s="185"/>
      <c r="U56" s="185"/>
      <c r="V56" s="185"/>
      <c r="W56" s="185"/>
    </row>
    <row r="57" spans="1:23" x14ac:dyDescent="0.35">
      <c r="A57" t="s">
        <v>264</v>
      </c>
      <c r="B57" t="s">
        <v>98</v>
      </c>
      <c r="C57" t="s">
        <v>117</v>
      </c>
      <c r="D57">
        <v>128</v>
      </c>
      <c r="E57">
        <v>156</v>
      </c>
      <c r="F57">
        <v>106</v>
      </c>
      <c r="G57">
        <v>86</v>
      </c>
      <c r="H57">
        <v>476</v>
      </c>
      <c r="I57" t="s">
        <v>210</v>
      </c>
      <c r="L57" s="195" t="e">
        <f>D57=#REF!</f>
        <v>#REF!</v>
      </c>
      <c r="M57" s="195" t="e">
        <f>E57=#REF!</f>
        <v>#REF!</v>
      </c>
      <c r="N57" s="195" t="e">
        <f>F57=#REF!</f>
        <v>#REF!</v>
      </c>
      <c r="O57" s="195" t="e">
        <f>G57=#REF!</f>
        <v>#REF!</v>
      </c>
      <c r="P57" s="195" t="e">
        <f>H57=#REF!</f>
        <v>#REF!</v>
      </c>
      <c r="Q57" s="195"/>
      <c r="R57" s="185"/>
      <c r="S57" s="185"/>
      <c r="T57" s="185"/>
      <c r="U57" s="185"/>
      <c r="V57" s="185"/>
      <c r="W57" s="185"/>
    </row>
    <row r="58" spans="1:23" x14ac:dyDescent="0.35">
      <c r="A58" t="s">
        <v>265</v>
      </c>
      <c r="B58" t="s">
        <v>103</v>
      </c>
      <c r="C58" t="s">
        <v>117</v>
      </c>
      <c r="D58">
        <v>412</v>
      </c>
      <c r="E58">
        <v>452</v>
      </c>
      <c r="F58">
        <v>371</v>
      </c>
      <c r="G58">
        <v>261</v>
      </c>
      <c r="H58">
        <v>1496</v>
      </c>
      <c r="I58" t="s">
        <v>210</v>
      </c>
      <c r="L58" s="195" t="e">
        <f>D58=#REF!</f>
        <v>#REF!</v>
      </c>
      <c r="M58" s="195" t="e">
        <f>E58=#REF!</f>
        <v>#REF!</v>
      </c>
      <c r="N58" s="195" t="e">
        <f>F58=#REF!</f>
        <v>#REF!</v>
      </c>
      <c r="O58" s="195" t="e">
        <f>G58=#REF!</f>
        <v>#REF!</v>
      </c>
      <c r="P58" s="195" t="e">
        <f>H58=#REF!</f>
        <v>#REF!</v>
      </c>
      <c r="Q58" s="195"/>
      <c r="R58" s="185"/>
      <c r="S58" s="185"/>
      <c r="T58" s="185"/>
      <c r="U58" s="185"/>
      <c r="V58" s="185"/>
      <c r="W58" s="185"/>
    </row>
    <row r="59" spans="1:23" x14ac:dyDescent="0.35">
      <c r="A59" t="s">
        <v>266</v>
      </c>
      <c r="B59" t="s">
        <v>110</v>
      </c>
      <c r="C59" t="s">
        <v>117</v>
      </c>
      <c r="D59">
        <v>272</v>
      </c>
      <c r="E59">
        <v>267</v>
      </c>
      <c r="F59">
        <v>218</v>
      </c>
      <c r="G59">
        <v>163</v>
      </c>
      <c r="H59">
        <v>920</v>
      </c>
      <c r="I59" t="s">
        <v>210</v>
      </c>
      <c r="L59" s="195" t="e">
        <f>D59=#REF!</f>
        <v>#REF!</v>
      </c>
      <c r="M59" s="195" t="e">
        <f>E59=#REF!</f>
        <v>#REF!</v>
      </c>
      <c r="N59" s="195" t="e">
        <f>F59=#REF!</f>
        <v>#REF!</v>
      </c>
      <c r="O59" s="195" t="e">
        <f>G59=#REF!</f>
        <v>#REF!</v>
      </c>
      <c r="P59" s="195" t="e">
        <f>H59=#REF!</f>
        <v>#REF!</v>
      </c>
      <c r="Q59" s="195"/>
      <c r="R59" s="185"/>
      <c r="S59" s="185"/>
      <c r="T59" s="185"/>
      <c r="U59" s="185"/>
      <c r="V59" s="185"/>
      <c r="W59" s="185"/>
    </row>
    <row r="60" spans="1:23" x14ac:dyDescent="0.35">
      <c r="A60" t="s">
        <v>267</v>
      </c>
      <c r="B60" t="s">
        <v>84</v>
      </c>
      <c r="C60" t="s">
        <v>117</v>
      </c>
      <c r="D60">
        <v>316</v>
      </c>
      <c r="E60">
        <v>322</v>
      </c>
      <c r="F60">
        <v>223</v>
      </c>
      <c r="G60">
        <v>155</v>
      </c>
      <c r="H60">
        <v>1016</v>
      </c>
      <c r="I60" t="s">
        <v>210</v>
      </c>
      <c r="L60" s="195" t="e">
        <f>D60=#REF!</f>
        <v>#REF!</v>
      </c>
      <c r="M60" s="195" t="e">
        <f>E60=#REF!</f>
        <v>#REF!</v>
      </c>
      <c r="N60" s="195" t="e">
        <f>F60=#REF!</f>
        <v>#REF!</v>
      </c>
      <c r="O60" s="195" t="e">
        <f>G60=#REF!</f>
        <v>#REF!</v>
      </c>
      <c r="P60" s="195" t="e">
        <f>H60=#REF!</f>
        <v>#REF!</v>
      </c>
      <c r="Q60" s="195"/>
      <c r="R60" s="185"/>
      <c r="S60" s="185"/>
      <c r="T60" s="185"/>
      <c r="U60" s="185"/>
      <c r="V60" s="185"/>
      <c r="W60" s="185"/>
    </row>
    <row r="61" spans="1:23" x14ac:dyDescent="0.35">
      <c r="A61" t="s">
        <v>268</v>
      </c>
      <c r="B61" t="s">
        <v>109</v>
      </c>
      <c r="C61" t="s">
        <v>117</v>
      </c>
      <c r="D61">
        <v>229</v>
      </c>
      <c r="E61">
        <v>198</v>
      </c>
      <c r="F61">
        <v>159</v>
      </c>
      <c r="G61">
        <v>132</v>
      </c>
      <c r="H61">
        <v>718</v>
      </c>
      <c r="I61" t="s">
        <v>210</v>
      </c>
      <c r="L61" s="195" t="e">
        <f>D61=#REF!</f>
        <v>#REF!</v>
      </c>
      <c r="M61" s="195" t="e">
        <f>E61=#REF!</f>
        <v>#REF!</v>
      </c>
      <c r="N61" s="195" t="e">
        <f>F61=#REF!</f>
        <v>#REF!</v>
      </c>
      <c r="O61" s="195" t="e">
        <f>G61=#REF!</f>
        <v>#REF!</v>
      </c>
      <c r="P61" s="195" t="e">
        <f>H61=#REF!</f>
        <v>#REF!</v>
      </c>
      <c r="Q61" s="195"/>
      <c r="R61" s="185"/>
      <c r="S61" s="185"/>
      <c r="T61" s="185"/>
      <c r="U61" s="185"/>
      <c r="V61" s="185"/>
      <c r="W61" s="185"/>
    </row>
    <row r="62" spans="1:23" x14ac:dyDescent="0.35">
      <c r="A62" t="s">
        <v>269</v>
      </c>
      <c r="B62" t="s">
        <v>93</v>
      </c>
      <c r="C62" t="s">
        <v>117</v>
      </c>
      <c r="D62">
        <v>285</v>
      </c>
      <c r="E62">
        <v>343</v>
      </c>
      <c r="F62">
        <v>246</v>
      </c>
      <c r="G62">
        <v>178</v>
      </c>
      <c r="H62">
        <v>1052</v>
      </c>
      <c r="I62" t="s">
        <v>210</v>
      </c>
      <c r="L62" s="195" t="e">
        <f>D62=#REF!</f>
        <v>#REF!</v>
      </c>
      <c r="M62" s="195" t="e">
        <f>E62=#REF!</f>
        <v>#REF!</v>
      </c>
      <c r="N62" s="195" t="e">
        <f>F62=#REF!</f>
        <v>#REF!</v>
      </c>
      <c r="O62" s="195" t="e">
        <f>G62=#REF!</f>
        <v>#REF!</v>
      </c>
      <c r="P62" s="195" t="e">
        <f>H62=#REF!</f>
        <v>#REF!</v>
      </c>
      <c r="Q62" s="195"/>
      <c r="R62" s="185"/>
      <c r="S62" s="185"/>
      <c r="T62" s="185"/>
      <c r="U62" s="185"/>
      <c r="V62" s="185"/>
      <c r="W62" s="185"/>
    </row>
    <row r="63" spans="1:23" x14ac:dyDescent="0.35">
      <c r="A63" t="s">
        <v>270</v>
      </c>
      <c r="B63" t="s">
        <v>99</v>
      </c>
      <c r="C63" t="s">
        <v>117</v>
      </c>
      <c r="D63">
        <v>329</v>
      </c>
      <c r="E63">
        <v>334</v>
      </c>
      <c r="F63">
        <v>270</v>
      </c>
      <c r="G63">
        <v>157</v>
      </c>
      <c r="H63">
        <v>1090</v>
      </c>
      <c r="I63" t="s">
        <v>210</v>
      </c>
      <c r="L63" s="195" t="e">
        <f>D63=#REF!</f>
        <v>#REF!</v>
      </c>
      <c r="M63" s="195" t="e">
        <f>E63=#REF!</f>
        <v>#REF!</v>
      </c>
      <c r="N63" s="195" t="e">
        <f>F63=#REF!</f>
        <v>#REF!</v>
      </c>
      <c r="O63" s="195" t="e">
        <f>G63=#REF!</f>
        <v>#REF!</v>
      </c>
      <c r="P63" s="195" t="e">
        <f>H63=#REF!</f>
        <v>#REF!</v>
      </c>
      <c r="Q63" s="195"/>
      <c r="R63" s="185"/>
      <c r="S63" s="185"/>
      <c r="T63" s="185"/>
      <c r="U63" s="185"/>
      <c r="V63" s="185"/>
      <c r="W63" s="185"/>
    </row>
    <row r="64" spans="1:23" x14ac:dyDescent="0.35">
      <c r="A64" t="s">
        <v>271</v>
      </c>
      <c r="B64" t="s">
        <v>107</v>
      </c>
      <c r="C64" t="s">
        <v>117</v>
      </c>
      <c r="D64">
        <v>176</v>
      </c>
      <c r="E64">
        <v>156</v>
      </c>
      <c r="F64">
        <v>170</v>
      </c>
      <c r="G64">
        <v>138</v>
      </c>
      <c r="H64">
        <v>640</v>
      </c>
      <c r="I64" t="s">
        <v>210</v>
      </c>
      <c r="L64" s="195" t="e">
        <f>D64=#REF!</f>
        <v>#REF!</v>
      </c>
      <c r="M64" s="195" t="e">
        <f>E64=#REF!</f>
        <v>#REF!</v>
      </c>
      <c r="N64" s="195" t="e">
        <f>F64=#REF!</f>
        <v>#REF!</v>
      </c>
      <c r="O64" s="195" t="e">
        <f>G64=#REF!</f>
        <v>#REF!</v>
      </c>
      <c r="P64" s="195" t="e">
        <f>H64=#REF!</f>
        <v>#REF!</v>
      </c>
      <c r="Q64" s="195"/>
      <c r="R64" s="185"/>
      <c r="S64" s="185"/>
      <c r="T64" s="185"/>
      <c r="U64" s="185"/>
      <c r="V64" s="185"/>
      <c r="W64" s="185"/>
    </row>
    <row r="65" spans="1:23" x14ac:dyDescent="0.35">
      <c r="A65" t="s">
        <v>272</v>
      </c>
      <c r="B65" t="s">
        <v>108</v>
      </c>
      <c r="C65" t="s">
        <v>117</v>
      </c>
      <c r="D65">
        <v>506</v>
      </c>
      <c r="E65">
        <v>537</v>
      </c>
      <c r="F65">
        <v>432</v>
      </c>
      <c r="G65">
        <v>289</v>
      </c>
      <c r="H65">
        <v>1764</v>
      </c>
      <c r="I65" t="s">
        <v>210</v>
      </c>
      <c r="L65" s="195" t="e">
        <f>D65=#REF!</f>
        <v>#REF!</v>
      </c>
      <c r="M65" s="195" t="e">
        <f>E65=#REF!</f>
        <v>#REF!</v>
      </c>
      <c r="N65" s="195" t="e">
        <f>F65=#REF!</f>
        <v>#REF!</v>
      </c>
      <c r="O65" s="195" t="e">
        <f>G65=#REF!</f>
        <v>#REF!</v>
      </c>
      <c r="P65" s="195" t="e">
        <f>H65=#REF!</f>
        <v>#REF!</v>
      </c>
      <c r="Q65" s="195"/>
      <c r="R65" s="185"/>
      <c r="S65" s="185"/>
      <c r="T65" s="185"/>
      <c r="U65" s="185"/>
      <c r="V65" s="185"/>
      <c r="W65" s="185"/>
    </row>
    <row r="66" spans="1:23" x14ac:dyDescent="0.35">
      <c r="A66" t="s">
        <v>273</v>
      </c>
      <c r="B66" t="s">
        <v>95</v>
      </c>
      <c r="C66" t="s">
        <v>117</v>
      </c>
      <c r="D66">
        <v>235</v>
      </c>
      <c r="E66">
        <v>292</v>
      </c>
      <c r="F66">
        <v>267</v>
      </c>
      <c r="G66">
        <v>166</v>
      </c>
      <c r="H66">
        <v>960</v>
      </c>
      <c r="I66" t="s">
        <v>210</v>
      </c>
      <c r="L66" s="195" t="e">
        <f>D66=#REF!</f>
        <v>#REF!</v>
      </c>
      <c r="M66" s="195" t="e">
        <f>E66=#REF!</f>
        <v>#REF!</v>
      </c>
      <c r="N66" s="195" t="e">
        <f>F66=#REF!</f>
        <v>#REF!</v>
      </c>
      <c r="O66" s="195" t="e">
        <f>G66=#REF!</f>
        <v>#REF!</v>
      </c>
      <c r="P66" s="195" t="e">
        <f>H66=#REF!</f>
        <v>#REF!</v>
      </c>
      <c r="Q66" s="195"/>
      <c r="R66" s="185"/>
      <c r="S66" s="185"/>
      <c r="T66" s="185"/>
      <c r="U66" s="185"/>
      <c r="V66" s="185"/>
      <c r="W66" s="185"/>
    </row>
    <row r="67" spans="1:23" x14ac:dyDescent="0.35">
      <c r="A67" t="s">
        <v>274</v>
      </c>
      <c r="B67" t="s">
        <v>109</v>
      </c>
      <c r="C67" t="s">
        <v>1</v>
      </c>
      <c r="D67">
        <v>20</v>
      </c>
      <c r="E67">
        <v>15</v>
      </c>
      <c r="F67">
        <v>28</v>
      </c>
      <c r="G67">
        <v>18</v>
      </c>
      <c r="H67">
        <v>81</v>
      </c>
      <c r="I67" t="s">
        <v>210</v>
      </c>
      <c r="L67" s="195" t="e">
        <f>D67=#REF!</f>
        <v>#REF!</v>
      </c>
      <c r="M67" s="195" t="e">
        <f>E67=#REF!</f>
        <v>#REF!</v>
      </c>
      <c r="N67" s="195" t="e">
        <f>F67=#REF!</f>
        <v>#REF!</v>
      </c>
      <c r="O67" s="195" t="e">
        <f>G67=#REF!</f>
        <v>#REF!</v>
      </c>
      <c r="P67" s="195" t="e">
        <f>H67=#REF!</f>
        <v>#REF!</v>
      </c>
      <c r="Q67" s="195"/>
      <c r="R67" s="185"/>
      <c r="S67" s="185"/>
      <c r="T67" s="185"/>
      <c r="U67" s="185"/>
      <c r="V67" s="185"/>
      <c r="W67" s="185"/>
    </row>
    <row r="68" spans="1:23" x14ac:dyDescent="0.35">
      <c r="A68" t="s">
        <v>275</v>
      </c>
      <c r="B68" t="s">
        <v>109</v>
      </c>
      <c r="C68" t="s">
        <v>2</v>
      </c>
      <c r="D68">
        <v>29</v>
      </c>
      <c r="E68">
        <v>16</v>
      </c>
      <c r="F68">
        <v>9</v>
      </c>
      <c r="G68">
        <v>6</v>
      </c>
      <c r="H68">
        <v>60</v>
      </c>
      <c r="I68" t="s">
        <v>210</v>
      </c>
      <c r="L68" s="195" t="e">
        <f>D68=#REF!</f>
        <v>#REF!</v>
      </c>
      <c r="M68" s="195" t="e">
        <f>E68=#REF!</f>
        <v>#REF!</v>
      </c>
      <c r="N68" s="195" t="e">
        <f>F68=#REF!</f>
        <v>#REF!</v>
      </c>
      <c r="O68" s="195" t="e">
        <f>G68=#REF!</f>
        <v>#REF!</v>
      </c>
      <c r="P68" s="195" t="e">
        <f>H68=#REF!</f>
        <v>#REF!</v>
      </c>
      <c r="Q68" s="195"/>
      <c r="R68" s="185"/>
      <c r="S68" s="185"/>
      <c r="T68" s="185"/>
      <c r="U68" s="185"/>
      <c r="V68" s="185"/>
      <c r="W68" s="185"/>
    </row>
    <row r="69" spans="1:23" x14ac:dyDescent="0.35">
      <c r="A69" t="s">
        <v>276</v>
      </c>
      <c r="B69" t="s">
        <v>109</v>
      </c>
      <c r="C69" t="s">
        <v>3</v>
      </c>
      <c r="D69">
        <v>51</v>
      </c>
      <c r="E69">
        <v>67</v>
      </c>
      <c r="F69">
        <v>39</v>
      </c>
      <c r="G69">
        <v>43</v>
      </c>
      <c r="H69">
        <v>200</v>
      </c>
      <c r="I69" t="s">
        <v>210</v>
      </c>
      <c r="L69" s="195" t="e">
        <f>D69=#REF!</f>
        <v>#REF!</v>
      </c>
      <c r="M69" s="195" t="e">
        <f>E69=#REF!</f>
        <v>#REF!</v>
      </c>
      <c r="N69" s="195" t="e">
        <f>F69=#REF!</f>
        <v>#REF!</v>
      </c>
      <c r="O69" s="195" t="e">
        <f>G69=#REF!</f>
        <v>#REF!</v>
      </c>
      <c r="P69" s="195" t="e">
        <f>H69=#REF!</f>
        <v>#REF!</v>
      </c>
      <c r="Q69" s="195"/>
      <c r="R69" s="185"/>
      <c r="S69" s="185"/>
      <c r="T69" s="185"/>
      <c r="U69" s="185"/>
      <c r="V69" s="185"/>
      <c r="W69" s="185"/>
    </row>
    <row r="70" spans="1:23" x14ac:dyDescent="0.35">
      <c r="A70" t="s">
        <v>277</v>
      </c>
      <c r="B70" t="s">
        <v>109</v>
      </c>
      <c r="C70" t="s">
        <v>4</v>
      </c>
      <c r="D70">
        <v>12</v>
      </c>
      <c r="E70">
        <v>7</v>
      </c>
      <c r="F70">
        <v>5</v>
      </c>
      <c r="G70">
        <v>9</v>
      </c>
      <c r="H70">
        <v>33</v>
      </c>
      <c r="I70" t="s">
        <v>210</v>
      </c>
      <c r="L70" s="195" t="e">
        <f>D70=#REF!</f>
        <v>#REF!</v>
      </c>
      <c r="M70" s="195" t="e">
        <f>E70=#REF!</f>
        <v>#REF!</v>
      </c>
      <c r="N70" s="195" t="e">
        <f>F70=#REF!</f>
        <v>#REF!</v>
      </c>
      <c r="O70" s="195" t="e">
        <f>G70=#REF!</f>
        <v>#REF!</v>
      </c>
      <c r="P70" s="195" t="e">
        <f>H70=#REF!</f>
        <v>#REF!</v>
      </c>
      <c r="Q70" s="195"/>
      <c r="R70" s="185"/>
      <c r="S70" s="185"/>
      <c r="T70" s="185"/>
      <c r="U70" s="185"/>
      <c r="V70" s="185"/>
      <c r="W70" s="185"/>
    </row>
    <row r="71" spans="1:23" x14ac:dyDescent="0.35">
      <c r="A71" t="s">
        <v>278</v>
      </c>
      <c r="B71" t="s">
        <v>109</v>
      </c>
      <c r="C71" t="s">
        <v>5</v>
      </c>
      <c r="D71">
        <v>26</v>
      </c>
      <c r="E71">
        <v>31</v>
      </c>
      <c r="F71">
        <v>21</v>
      </c>
      <c r="G71">
        <v>22</v>
      </c>
      <c r="H71">
        <v>100</v>
      </c>
      <c r="I71" t="s">
        <v>210</v>
      </c>
      <c r="L71" s="195" t="e">
        <f>D71=#REF!</f>
        <v>#REF!</v>
      </c>
      <c r="M71" s="195" t="e">
        <f>E71=#REF!</f>
        <v>#REF!</v>
      </c>
      <c r="N71" s="195" t="e">
        <f>F71=#REF!</f>
        <v>#REF!</v>
      </c>
      <c r="O71" s="195" t="e">
        <f>G71=#REF!</f>
        <v>#REF!</v>
      </c>
      <c r="P71" s="195" t="e">
        <f>H71=#REF!</f>
        <v>#REF!</v>
      </c>
      <c r="Q71" s="195"/>
      <c r="R71" s="185"/>
      <c r="S71" s="185"/>
      <c r="T71" s="185"/>
      <c r="U71" s="185"/>
      <c r="V71" s="185"/>
      <c r="W71" s="185"/>
    </row>
    <row r="72" spans="1:23" x14ac:dyDescent="0.35">
      <c r="A72" t="s">
        <v>279</v>
      </c>
      <c r="B72" t="s">
        <v>109</v>
      </c>
      <c r="C72" t="s">
        <v>6</v>
      </c>
      <c r="D72">
        <v>23</v>
      </c>
      <c r="E72">
        <v>11</v>
      </c>
      <c r="F72">
        <v>6</v>
      </c>
      <c r="G72">
        <v>12</v>
      </c>
      <c r="H72">
        <v>52</v>
      </c>
      <c r="I72" t="s">
        <v>210</v>
      </c>
      <c r="L72" s="195" t="e">
        <f>D72=#REF!</f>
        <v>#REF!</v>
      </c>
      <c r="M72" s="195" t="e">
        <f>E72=#REF!</f>
        <v>#REF!</v>
      </c>
      <c r="N72" s="195" t="e">
        <f>F72=#REF!</f>
        <v>#REF!</v>
      </c>
      <c r="O72" s="195" t="e">
        <f>G72=#REF!</f>
        <v>#REF!</v>
      </c>
      <c r="P72" s="195" t="e">
        <f>H72=#REF!</f>
        <v>#REF!</v>
      </c>
      <c r="Q72" s="195"/>
      <c r="R72" s="185"/>
      <c r="S72" s="185"/>
      <c r="T72" s="185"/>
      <c r="U72" s="185"/>
      <c r="V72" s="185"/>
      <c r="W72" s="185"/>
    </row>
    <row r="73" spans="1:23" x14ac:dyDescent="0.35">
      <c r="A73" t="s">
        <v>280</v>
      </c>
      <c r="B73" t="s">
        <v>109</v>
      </c>
      <c r="C73" t="s">
        <v>7</v>
      </c>
      <c r="D73">
        <v>23</v>
      </c>
      <c r="E73">
        <v>28</v>
      </c>
      <c r="F73">
        <v>27</v>
      </c>
      <c r="G73">
        <v>15</v>
      </c>
      <c r="H73">
        <v>93</v>
      </c>
      <c r="I73" t="s">
        <v>210</v>
      </c>
      <c r="L73" s="195" t="e">
        <f>D73=#REF!</f>
        <v>#REF!</v>
      </c>
      <c r="M73" s="195" t="e">
        <f>E73=#REF!</f>
        <v>#REF!</v>
      </c>
      <c r="N73" s="195" t="e">
        <f>F73=#REF!</f>
        <v>#REF!</v>
      </c>
      <c r="O73" s="195" t="e">
        <f>G73=#REF!</f>
        <v>#REF!</v>
      </c>
      <c r="P73" s="195" t="e">
        <f>H73=#REF!</f>
        <v>#REF!</v>
      </c>
      <c r="Q73" s="195"/>
      <c r="R73" s="185"/>
      <c r="S73" s="185"/>
      <c r="T73" s="185"/>
      <c r="U73" s="185"/>
      <c r="V73" s="185"/>
      <c r="W73" s="185"/>
    </row>
    <row r="74" spans="1:23" x14ac:dyDescent="0.35">
      <c r="A74" t="s">
        <v>281</v>
      </c>
      <c r="B74" t="s">
        <v>109</v>
      </c>
      <c r="C74" t="s">
        <v>8</v>
      </c>
      <c r="D74">
        <v>13</v>
      </c>
      <c r="E74">
        <v>7</v>
      </c>
      <c r="F74">
        <v>6</v>
      </c>
      <c r="G74">
        <v>4</v>
      </c>
      <c r="H74">
        <v>30</v>
      </c>
      <c r="I74" t="s">
        <v>210</v>
      </c>
      <c r="L74" s="195" t="e">
        <f>D74=#REF!</f>
        <v>#REF!</v>
      </c>
      <c r="M74" s="195" t="e">
        <f>E74=#REF!</f>
        <v>#REF!</v>
      </c>
      <c r="N74" s="195" t="e">
        <f>F74=#REF!</f>
        <v>#REF!</v>
      </c>
      <c r="O74" s="195" t="e">
        <f>G74=#REF!</f>
        <v>#REF!</v>
      </c>
      <c r="P74" s="195" t="e">
        <f>H74=#REF!</f>
        <v>#REF!</v>
      </c>
      <c r="Q74" s="195"/>
      <c r="R74" s="185"/>
      <c r="S74" s="185"/>
      <c r="T74" s="185"/>
      <c r="U74" s="185"/>
      <c r="V74" s="185"/>
      <c r="W74" s="185"/>
    </row>
    <row r="75" spans="1:23" x14ac:dyDescent="0.35">
      <c r="A75" t="s">
        <v>282</v>
      </c>
      <c r="B75" t="s">
        <v>109</v>
      </c>
      <c r="C75" t="s">
        <v>9</v>
      </c>
      <c r="D75">
        <v>5</v>
      </c>
      <c r="E75" t="s">
        <v>148</v>
      </c>
      <c r="F75" t="s">
        <v>148</v>
      </c>
      <c r="G75" t="s">
        <v>148</v>
      </c>
      <c r="H75">
        <v>10</v>
      </c>
      <c r="I75" t="s">
        <v>210</v>
      </c>
      <c r="L75" s="195" t="e">
        <f>D75=#REF!</f>
        <v>#REF!</v>
      </c>
      <c r="M75" s="195" t="e">
        <f>E75=#REF!</f>
        <v>#REF!</v>
      </c>
      <c r="N75" s="195" t="e">
        <f>F75=#REF!</f>
        <v>#REF!</v>
      </c>
      <c r="O75" s="195" t="e">
        <f>G75=#REF!</f>
        <v>#REF!</v>
      </c>
      <c r="P75" s="195" t="e">
        <f>H75=#REF!</f>
        <v>#REF!</v>
      </c>
      <c r="Q75" s="195"/>
      <c r="R75" s="185"/>
      <c r="S75" s="185"/>
      <c r="T75" s="185"/>
      <c r="U75" s="185"/>
      <c r="V75" s="185"/>
      <c r="W75" s="185"/>
    </row>
    <row r="76" spans="1:23" x14ac:dyDescent="0.35">
      <c r="A76" t="s">
        <v>283</v>
      </c>
      <c r="B76" t="s">
        <v>109</v>
      </c>
      <c r="C76" t="s">
        <v>10</v>
      </c>
      <c r="D76">
        <v>18</v>
      </c>
      <c r="E76">
        <v>9</v>
      </c>
      <c r="F76">
        <v>13</v>
      </c>
      <c r="G76">
        <v>8</v>
      </c>
      <c r="H76">
        <v>48</v>
      </c>
      <c r="I76" t="s">
        <v>210</v>
      </c>
      <c r="L76" s="195" t="e">
        <f>D76=#REF!</f>
        <v>#REF!</v>
      </c>
      <c r="M76" s="195" t="e">
        <f>E76=#REF!</f>
        <v>#REF!</v>
      </c>
      <c r="N76" s="195" t="e">
        <f>F76=#REF!</f>
        <v>#REF!</v>
      </c>
      <c r="O76" s="195" t="e">
        <f>G76=#REF!</f>
        <v>#REF!</v>
      </c>
      <c r="P76" s="195" t="e">
        <f>H76=#REF!</f>
        <v>#REF!</v>
      </c>
      <c r="Q76" s="195"/>
      <c r="R76" s="185"/>
      <c r="S76" s="185"/>
      <c r="T76" s="185"/>
      <c r="U76" s="185"/>
      <c r="V76" s="185"/>
      <c r="W76" s="185"/>
    </row>
    <row r="77" spans="1:23" x14ac:dyDescent="0.35">
      <c r="A77" t="s">
        <v>284</v>
      </c>
      <c r="B77" t="s">
        <v>109</v>
      </c>
      <c r="C77" t="s">
        <v>11</v>
      </c>
      <c r="D77">
        <v>32</v>
      </c>
      <c r="E77">
        <v>28</v>
      </c>
      <c r="F77">
        <v>30</v>
      </c>
      <c r="G77">
        <v>25</v>
      </c>
      <c r="H77">
        <v>115</v>
      </c>
      <c r="I77" t="s">
        <v>210</v>
      </c>
      <c r="L77" s="195" t="e">
        <f>D77=#REF!</f>
        <v>#REF!</v>
      </c>
      <c r="M77" s="195" t="e">
        <f>E77=#REF!</f>
        <v>#REF!</v>
      </c>
      <c r="N77" s="195" t="e">
        <f>F77=#REF!</f>
        <v>#REF!</v>
      </c>
      <c r="O77" s="195" t="e">
        <f>G77=#REF!</f>
        <v>#REF!</v>
      </c>
      <c r="P77" s="195" t="e">
        <f>H77=#REF!</f>
        <v>#REF!</v>
      </c>
      <c r="Q77" s="195"/>
      <c r="R77" s="185"/>
      <c r="S77" s="185"/>
      <c r="T77" s="185"/>
      <c r="U77" s="185"/>
      <c r="V77" s="185"/>
      <c r="W77" s="185"/>
    </row>
    <row r="78" spans="1:23" x14ac:dyDescent="0.35">
      <c r="A78" t="s">
        <v>285</v>
      </c>
      <c r="B78" t="s">
        <v>109</v>
      </c>
      <c r="C78" t="s">
        <v>12</v>
      </c>
      <c r="D78">
        <v>39</v>
      </c>
      <c r="E78">
        <v>32</v>
      </c>
      <c r="F78">
        <v>32</v>
      </c>
      <c r="G78">
        <v>32</v>
      </c>
      <c r="H78">
        <v>135</v>
      </c>
      <c r="I78" t="s">
        <v>210</v>
      </c>
      <c r="L78" s="195" t="e">
        <f>D78=#REF!</f>
        <v>#REF!</v>
      </c>
      <c r="M78" s="195" t="e">
        <f>E78=#REF!</f>
        <v>#REF!</v>
      </c>
      <c r="N78" s="195" t="e">
        <f>F78=#REF!</f>
        <v>#REF!</v>
      </c>
      <c r="O78" s="195" t="e">
        <f>G78=#REF!</f>
        <v>#REF!</v>
      </c>
      <c r="P78" s="195" t="e">
        <f>H78=#REF!</f>
        <v>#REF!</v>
      </c>
      <c r="Q78" s="195"/>
      <c r="R78" s="185"/>
      <c r="S78" s="185"/>
      <c r="T78" s="185"/>
      <c r="U78" s="185"/>
      <c r="V78" s="185"/>
      <c r="W78" s="185"/>
    </row>
    <row r="79" spans="1:23" x14ac:dyDescent="0.35">
      <c r="A79" t="s">
        <v>286</v>
      </c>
      <c r="B79" t="s">
        <v>109</v>
      </c>
      <c r="C79" t="s">
        <v>13</v>
      </c>
      <c r="D79" t="s">
        <v>148</v>
      </c>
      <c r="E79" t="s">
        <v>148</v>
      </c>
      <c r="F79" t="s">
        <v>148</v>
      </c>
      <c r="G79" t="s">
        <v>148</v>
      </c>
      <c r="H79" t="s">
        <v>148</v>
      </c>
      <c r="I79" t="s">
        <v>210</v>
      </c>
      <c r="L79" s="195" t="e">
        <f>D79=#REF!</f>
        <v>#REF!</v>
      </c>
      <c r="M79" s="195" t="e">
        <f>E79=#REF!</f>
        <v>#REF!</v>
      </c>
      <c r="N79" s="195" t="e">
        <f>F79=#REF!</f>
        <v>#REF!</v>
      </c>
      <c r="O79" s="195" t="e">
        <f>G79=#REF!</f>
        <v>#REF!</v>
      </c>
      <c r="P79" s="195" t="e">
        <f>H79=#REF!</f>
        <v>#REF!</v>
      </c>
      <c r="Q79" s="195"/>
      <c r="R79" s="185"/>
      <c r="S79" s="185"/>
      <c r="T79" s="185"/>
      <c r="U79" s="185"/>
      <c r="V79" s="185"/>
      <c r="W79" s="185"/>
    </row>
    <row r="80" spans="1:23" x14ac:dyDescent="0.35">
      <c r="A80" t="s">
        <v>287</v>
      </c>
      <c r="B80" t="s">
        <v>109</v>
      </c>
      <c r="C80" t="s">
        <v>14</v>
      </c>
      <c r="D80">
        <v>40</v>
      </c>
      <c r="E80">
        <v>32</v>
      </c>
      <c r="F80">
        <v>37</v>
      </c>
      <c r="G80">
        <v>32</v>
      </c>
      <c r="H80">
        <v>141</v>
      </c>
      <c r="I80" t="s">
        <v>210</v>
      </c>
      <c r="L80" s="195" t="e">
        <f>D80=#REF!</f>
        <v>#REF!</v>
      </c>
      <c r="M80" s="195" t="e">
        <f>E80=#REF!</f>
        <v>#REF!</v>
      </c>
      <c r="N80" s="195" t="e">
        <f>F80=#REF!</f>
        <v>#REF!</v>
      </c>
      <c r="O80" s="195" t="e">
        <f>G80=#REF!</f>
        <v>#REF!</v>
      </c>
      <c r="P80" s="195" t="e">
        <f>H80=#REF!</f>
        <v>#REF!</v>
      </c>
      <c r="Q80" s="195"/>
      <c r="R80" s="185"/>
      <c r="S80" s="185"/>
      <c r="T80" s="185"/>
      <c r="U80" s="185"/>
      <c r="V80" s="185"/>
      <c r="W80" s="185"/>
    </row>
    <row r="81" spans="1:23" x14ac:dyDescent="0.35">
      <c r="A81" t="s">
        <v>288</v>
      </c>
      <c r="B81" t="s">
        <v>109</v>
      </c>
      <c r="C81" t="s">
        <v>15</v>
      </c>
      <c r="D81">
        <v>7</v>
      </c>
      <c r="E81">
        <v>4</v>
      </c>
      <c r="F81" t="s">
        <v>148</v>
      </c>
      <c r="G81" t="s">
        <v>148</v>
      </c>
      <c r="H81">
        <v>13</v>
      </c>
      <c r="I81" t="s">
        <v>210</v>
      </c>
      <c r="L81" s="195" t="e">
        <f>D81=#REF!</f>
        <v>#REF!</v>
      </c>
      <c r="M81" s="195" t="e">
        <f>E81=#REF!</f>
        <v>#REF!</v>
      </c>
      <c r="N81" s="195" t="e">
        <f>F81=#REF!</f>
        <v>#REF!</v>
      </c>
      <c r="O81" s="195" t="e">
        <f>G81=#REF!</f>
        <v>#REF!</v>
      </c>
      <c r="P81" s="195" t="e">
        <f>H81=#REF!</f>
        <v>#REF!</v>
      </c>
      <c r="Q81" s="195"/>
      <c r="R81" s="185"/>
      <c r="S81" s="185"/>
      <c r="T81" s="185"/>
      <c r="U81" s="185"/>
      <c r="V81" s="185"/>
      <c r="W81" s="185"/>
    </row>
    <row r="82" spans="1:23" x14ac:dyDescent="0.35">
      <c r="A82" t="s">
        <v>289</v>
      </c>
      <c r="B82" t="s">
        <v>109</v>
      </c>
      <c r="C82" t="s">
        <v>16</v>
      </c>
      <c r="D82">
        <v>3</v>
      </c>
      <c r="E82" t="s">
        <v>148</v>
      </c>
      <c r="F82" t="s">
        <v>148</v>
      </c>
      <c r="G82" t="s">
        <v>148</v>
      </c>
      <c r="H82">
        <v>7</v>
      </c>
      <c r="I82" t="s">
        <v>210</v>
      </c>
      <c r="L82" s="195" t="e">
        <f>D82=#REF!</f>
        <v>#REF!</v>
      </c>
      <c r="M82" s="195" t="e">
        <f>E82=#REF!</f>
        <v>#REF!</v>
      </c>
      <c r="N82" s="195" t="e">
        <f>F82=#REF!</f>
        <v>#REF!</v>
      </c>
      <c r="O82" s="195" t="e">
        <f>G82=#REF!</f>
        <v>#REF!</v>
      </c>
      <c r="P82" s="195" t="e">
        <f>H82=#REF!</f>
        <v>#REF!</v>
      </c>
      <c r="Q82" s="195"/>
      <c r="R82" s="185"/>
      <c r="S82" s="185"/>
      <c r="T82" s="185"/>
      <c r="U82" s="185"/>
      <c r="V82" s="185"/>
      <c r="W82" s="185"/>
    </row>
    <row r="83" spans="1:23" x14ac:dyDescent="0.35">
      <c r="A83" t="s">
        <v>290</v>
      </c>
      <c r="B83" t="s">
        <v>103</v>
      </c>
      <c r="C83" t="s">
        <v>1</v>
      </c>
      <c r="D83">
        <v>39</v>
      </c>
      <c r="E83">
        <v>40</v>
      </c>
      <c r="F83">
        <v>40</v>
      </c>
      <c r="G83">
        <v>24</v>
      </c>
      <c r="H83">
        <v>143</v>
      </c>
      <c r="I83" t="s">
        <v>210</v>
      </c>
      <c r="L83" s="195" t="e">
        <f>D83=#REF!</f>
        <v>#REF!</v>
      </c>
      <c r="M83" s="195" t="e">
        <f>E83=#REF!</f>
        <v>#REF!</v>
      </c>
      <c r="N83" s="195" t="e">
        <f>F83=#REF!</f>
        <v>#REF!</v>
      </c>
      <c r="O83" s="195" t="e">
        <f>G83=#REF!</f>
        <v>#REF!</v>
      </c>
      <c r="P83" s="195" t="e">
        <f>H83=#REF!</f>
        <v>#REF!</v>
      </c>
      <c r="Q83" s="195"/>
      <c r="R83" s="185"/>
      <c r="S83" s="185"/>
      <c r="T83" s="185"/>
      <c r="U83" s="185"/>
      <c r="V83" s="185"/>
      <c r="W83" s="185"/>
    </row>
    <row r="84" spans="1:23" x14ac:dyDescent="0.35">
      <c r="A84" t="s">
        <v>291</v>
      </c>
      <c r="B84" t="s">
        <v>103</v>
      </c>
      <c r="C84" t="s">
        <v>2</v>
      </c>
      <c r="D84">
        <v>43</v>
      </c>
      <c r="E84">
        <v>40</v>
      </c>
      <c r="F84">
        <v>34</v>
      </c>
      <c r="G84">
        <v>27</v>
      </c>
      <c r="H84">
        <v>144</v>
      </c>
      <c r="I84" t="s">
        <v>210</v>
      </c>
      <c r="L84" s="195" t="e">
        <f>D84=#REF!</f>
        <v>#REF!</v>
      </c>
      <c r="M84" s="195" t="e">
        <f>E84=#REF!</f>
        <v>#REF!</v>
      </c>
      <c r="N84" s="195" t="e">
        <f>F84=#REF!</f>
        <v>#REF!</v>
      </c>
      <c r="O84" s="195" t="e">
        <f>G84=#REF!</f>
        <v>#REF!</v>
      </c>
      <c r="P84" s="195" t="e">
        <f>H84=#REF!</f>
        <v>#REF!</v>
      </c>
      <c r="Q84" s="195"/>
      <c r="R84" s="185"/>
      <c r="S84" s="185"/>
      <c r="T84" s="185"/>
      <c r="U84" s="185"/>
      <c r="V84" s="185"/>
      <c r="W84" s="185"/>
    </row>
    <row r="85" spans="1:23" x14ac:dyDescent="0.35">
      <c r="A85" t="s">
        <v>292</v>
      </c>
      <c r="B85" t="s">
        <v>103</v>
      </c>
      <c r="C85" t="s">
        <v>3</v>
      </c>
      <c r="D85">
        <v>91</v>
      </c>
      <c r="E85">
        <v>120</v>
      </c>
      <c r="F85">
        <v>84</v>
      </c>
      <c r="G85">
        <v>75</v>
      </c>
      <c r="H85">
        <v>370</v>
      </c>
      <c r="I85" t="s">
        <v>210</v>
      </c>
      <c r="L85" s="195" t="e">
        <f>D85=#REF!</f>
        <v>#REF!</v>
      </c>
      <c r="M85" s="195" t="e">
        <f>E85=#REF!</f>
        <v>#REF!</v>
      </c>
      <c r="N85" s="195" t="e">
        <f>F85=#REF!</f>
        <v>#REF!</v>
      </c>
      <c r="O85" s="195" t="e">
        <f>G85=#REF!</f>
        <v>#REF!</v>
      </c>
      <c r="P85" s="195" t="e">
        <f>H85=#REF!</f>
        <v>#REF!</v>
      </c>
      <c r="Q85" s="195"/>
      <c r="R85" s="185"/>
      <c r="S85" s="185"/>
      <c r="T85" s="185"/>
      <c r="U85" s="185"/>
      <c r="V85" s="185"/>
      <c r="W85" s="185"/>
    </row>
    <row r="86" spans="1:23" x14ac:dyDescent="0.35">
      <c r="A86" t="s">
        <v>293</v>
      </c>
      <c r="B86" t="s">
        <v>103</v>
      </c>
      <c r="C86" t="s">
        <v>4</v>
      </c>
      <c r="D86">
        <v>20</v>
      </c>
      <c r="E86">
        <v>17</v>
      </c>
      <c r="F86">
        <v>12</v>
      </c>
      <c r="G86">
        <v>17</v>
      </c>
      <c r="H86">
        <v>66</v>
      </c>
      <c r="I86" t="s">
        <v>210</v>
      </c>
      <c r="L86" s="195" t="e">
        <f>D86=#REF!</f>
        <v>#REF!</v>
      </c>
      <c r="M86" s="195" t="e">
        <f>E86=#REF!</f>
        <v>#REF!</v>
      </c>
      <c r="N86" s="195" t="e">
        <f>F86=#REF!</f>
        <v>#REF!</v>
      </c>
      <c r="O86" s="195" t="e">
        <f>G86=#REF!</f>
        <v>#REF!</v>
      </c>
      <c r="P86" s="195" t="e">
        <f>H86=#REF!</f>
        <v>#REF!</v>
      </c>
      <c r="Q86" s="195"/>
      <c r="R86" s="185"/>
      <c r="S86" s="185"/>
      <c r="T86" s="185"/>
      <c r="U86" s="185"/>
      <c r="V86" s="185"/>
      <c r="W86" s="185"/>
    </row>
    <row r="87" spans="1:23" x14ac:dyDescent="0.35">
      <c r="A87" t="s">
        <v>294</v>
      </c>
      <c r="B87" t="s">
        <v>103</v>
      </c>
      <c r="C87" t="s">
        <v>5</v>
      </c>
      <c r="D87">
        <v>49</v>
      </c>
      <c r="E87">
        <v>60</v>
      </c>
      <c r="F87">
        <v>38</v>
      </c>
      <c r="G87">
        <v>37</v>
      </c>
      <c r="H87">
        <v>184</v>
      </c>
      <c r="I87" t="s">
        <v>210</v>
      </c>
      <c r="L87" s="195" t="e">
        <f>D87=#REF!</f>
        <v>#REF!</v>
      </c>
      <c r="M87" s="195" t="e">
        <f>E87=#REF!</f>
        <v>#REF!</v>
      </c>
      <c r="N87" s="195" t="e">
        <f>F87=#REF!</f>
        <v>#REF!</v>
      </c>
      <c r="O87" s="195" t="e">
        <f>G87=#REF!</f>
        <v>#REF!</v>
      </c>
      <c r="P87" s="195" t="e">
        <f>H87=#REF!</f>
        <v>#REF!</v>
      </c>
      <c r="Q87" s="195"/>
      <c r="R87" s="185"/>
      <c r="S87" s="185"/>
      <c r="T87" s="185"/>
      <c r="U87" s="185"/>
      <c r="V87" s="185"/>
      <c r="W87" s="185"/>
    </row>
    <row r="88" spans="1:23" x14ac:dyDescent="0.35">
      <c r="A88" t="s">
        <v>295</v>
      </c>
      <c r="B88" t="s">
        <v>103</v>
      </c>
      <c r="C88" t="s">
        <v>6</v>
      </c>
      <c r="D88">
        <v>65</v>
      </c>
      <c r="E88">
        <v>69</v>
      </c>
      <c r="F88">
        <v>55</v>
      </c>
      <c r="G88">
        <v>58</v>
      </c>
      <c r="H88">
        <v>247</v>
      </c>
      <c r="I88" t="s">
        <v>210</v>
      </c>
      <c r="L88" s="195" t="e">
        <f>D88=#REF!</f>
        <v>#REF!</v>
      </c>
      <c r="M88" s="195" t="e">
        <f>E88=#REF!</f>
        <v>#REF!</v>
      </c>
      <c r="N88" s="195" t="e">
        <f>F88=#REF!</f>
        <v>#REF!</v>
      </c>
      <c r="O88" s="195" t="e">
        <f>G88=#REF!</f>
        <v>#REF!</v>
      </c>
      <c r="P88" s="195" t="e">
        <f>H88=#REF!</f>
        <v>#REF!</v>
      </c>
      <c r="Q88" s="195"/>
      <c r="R88" s="185"/>
      <c r="S88" s="185"/>
      <c r="T88" s="185"/>
      <c r="U88" s="185"/>
      <c r="V88" s="185"/>
      <c r="W88" s="185"/>
    </row>
    <row r="89" spans="1:23" x14ac:dyDescent="0.35">
      <c r="A89" t="s">
        <v>296</v>
      </c>
      <c r="B89" t="s">
        <v>103</v>
      </c>
      <c r="C89" t="s">
        <v>7</v>
      </c>
      <c r="D89">
        <v>38</v>
      </c>
      <c r="E89">
        <v>57</v>
      </c>
      <c r="F89">
        <v>45</v>
      </c>
      <c r="G89">
        <v>24</v>
      </c>
      <c r="H89">
        <v>164</v>
      </c>
      <c r="I89" t="s">
        <v>210</v>
      </c>
      <c r="L89" s="195" t="e">
        <f>D89=#REF!</f>
        <v>#REF!</v>
      </c>
      <c r="M89" s="195" t="e">
        <f>E89=#REF!</f>
        <v>#REF!</v>
      </c>
      <c r="N89" s="195" t="e">
        <f>F89=#REF!</f>
        <v>#REF!</v>
      </c>
      <c r="O89" s="195" t="e">
        <f>G89=#REF!</f>
        <v>#REF!</v>
      </c>
      <c r="P89" s="195" t="e">
        <f>H89=#REF!</f>
        <v>#REF!</v>
      </c>
      <c r="Q89" s="195"/>
      <c r="R89" s="185"/>
      <c r="S89" s="185"/>
      <c r="T89" s="185"/>
      <c r="U89" s="185"/>
      <c r="V89" s="185"/>
      <c r="W89" s="185"/>
    </row>
    <row r="90" spans="1:23" x14ac:dyDescent="0.35">
      <c r="A90" t="s">
        <v>297</v>
      </c>
      <c r="B90" t="s">
        <v>103</v>
      </c>
      <c r="C90" t="s">
        <v>8</v>
      </c>
      <c r="D90">
        <v>10</v>
      </c>
      <c r="E90">
        <v>4</v>
      </c>
      <c r="F90">
        <v>5</v>
      </c>
      <c r="G90">
        <v>5</v>
      </c>
      <c r="H90">
        <v>24</v>
      </c>
      <c r="I90" t="s">
        <v>210</v>
      </c>
      <c r="L90" s="195" t="e">
        <f>D90=#REF!</f>
        <v>#REF!</v>
      </c>
      <c r="M90" s="195" t="e">
        <f>E90=#REF!</f>
        <v>#REF!</v>
      </c>
      <c r="N90" s="195" t="e">
        <f>F90=#REF!</f>
        <v>#REF!</v>
      </c>
      <c r="O90" s="195" t="e">
        <f>G90=#REF!</f>
        <v>#REF!</v>
      </c>
      <c r="P90" s="195" t="e">
        <f>H90=#REF!</f>
        <v>#REF!</v>
      </c>
      <c r="Q90" s="195"/>
      <c r="R90" s="185"/>
      <c r="S90" s="185"/>
      <c r="T90" s="185"/>
      <c r="U90" s="185"/>
      <c r="V90" s="185"/>
      <c r="W90" s="185"/>
    </row>
    <row r="91" spans="1:23" x14ac:dyDescent="0.35">
      <c r="A91" t="s">
        <v>298</v>
      </c>
      <c r="B91" t="s">
        <v>103</v>
      </c>
      <c r="C91" t="s">
        <v>9</v>
      </c>
      <c r="D91" t="s">
        <v>148</v>
      </c>
      <c r="E91">
        <v>3</v>
      </c>
      <c r="F91" t="s">
        <v>148</v>
      </c>
      <c r="G91">
        <v>4</v>
      </c>
      <c r="H91">
        <v>10</v>
      </c>
      <c r="I91" t="s">
        <v>210</v>
      </c>
      <c r="L91" s="195" t="e">
        <f>D91=#REF!</f>
        <v>#REF!</v>
      </c>
      <c r="M91" s="195" t="e">
        <f>E91=#REF!</f>
        <v>#REF!</v>
      </c>
      <c r="N91" s="195" t="e">
        <f>F91=#REF!</f>
        <v>#REF!</v>
      </c>
      <c r="O91" s="195" t="e">
        <f>G91=#REF!</f>
        <v>#REF!</v>
      </c>
      <c r="P91" s="195" t="e">
        <f>H91=#REF!</f>
        <v>#REF!</v>
      </c>
      <c r="Q91" s="195"/>
      <c r="R91" s="185"/>
      <c r="S91" s="185"/>
      <c r="T91" s="185"/>
      <c r="U91" s="185"/>
      <c r="V91" s="185"/>
      <c r="W91" s="185"/>
    </row>
    <row r="92" spans="1:23" x14ac:dyDescent="0.35">
      <c r="A92" t="s">
        <v>299</v>
      </c>
      <c r="B92" t="s">
        <v>103</v>
      </c>
      <c r="C92" t="s">
        <v>10</v>
      </c>
      <c r="D92">
        <v>28</v>
      </c>
      <c r="E92">
        <v>21</v>
      </c>
      <c r="F92">
        <v>19</v>
      </c>
      <c r="G92">
        <v>11</v>
      </c>
      <c r="H92">
        <v>79</v>
      </c>
      <c r="I92" t="s">
        <v>210</v>
      </c>
      <c r="L92" s="195" t="e">
        <f>D92=#REF!</f>
        <v>#REF!</v>
      </c>
      <c r="M92" s="195" t="e">
        <f>E92=#REF!</f>
        <v>#REF!</v>
      </c>
      <c r="N92" s="195" t="e">
        <f>F92=#REF!</f>
        <v>#REF!</v>
      </c>
      <c r="O92" s="195" t="e">
        <f>G92=#REF!</f>
        <v>#REF!</v>
      </c>
      <c r="P92" s="195" t="e">
        <f>H92=#REF!</f>
        <v>#REF!</v>
      </c>
      <c r="Q92" s="195"/>
      <c r="R92" s="185"/>
      <c r="S92" s="185"/>
      <c r="T92" s="185"/>
      <c r="U92" s="185"/>
      <c r="V92" s="185"/>
      <c r="W92" s="185"/>
    </row>
    <row r="93" spans="1:23" x14ac:dyDescent="0.35">
      <c r="A93" t="s">
        <v>300</v>
      </c>
      <c r="B93" t="s">
        <v>103</v>
      </c>
      <c r="C93" t="s">
        <v>11</v>
      </c>
      <c r="D93">
        <v>60</v>
      </c>
      <c r="E93">
        <v>55</v>
      </c>
      <c r="F93">
        <v>60</v>
      </c>
      <c r="G93">
        <v>53</v>
      </c>
      <c r="H93">
        <v>228</v>
      </c>
      <c r="I93" t="s">
        <v>210</v>
      </c>
      <c r="L93" s="195" t="e">
        <f>D93=#REF!</f>
        <v>#REF!</v>
      </c>
      <c r="M93" s="195" t="e">
        <f>E93=#REF!</f>
        <v>#REF!</v>
      </c>
      <c r="N93" s="195" t="e">
        <f>F93=#REF!</f>
        <v>#REF!</v>
      </c>
      <c r="O93" s="195" t="e">
        <f>G93=#REF!</f>
        <v>#REF!</v>
      </c>
      <c r="P93" s="195" t="e">
        <f>H93=#REF!</f>
        <v>#REF!</v>
      </c>
      <c r="Q93" s="195"/>
      <c r="R93" s="185"/>
      <c r="S93" s="185"/>
      <c r="T93" s="185"/>
      <c r="U93" s="185"/>
      <c r="V93" s="185"/>
      <c r="W93" s="185"/>
    </row>
    <row r="94" spans="1:23" x14ac:dyDescent="0.35">
      <c r="A94" t="s">
        <v>301</v>
      </c>
      <c r="B94" t="s">
        <v>103</v>
      </c>
      <c r="C94" t="s">
        <v>12</v>
      </c>
      <c r="D94">
        <v>74</v>
      </c>
      <c r="E94">
        <v>54</v>
      </c>
      <c r="F94">
        <v>40</v>
      </c>
      <c r="G94">
        <v>47</v>
      </c>
      <c r="H94">
        <v>215</v>
      </c>
      <c r="I94" t="s">
        <v>210</v>
      </c>
      <c r="L94" s="195" t="e">
        <f>D94=#REF!</f>
        <v>#REF!</v>
      </c>
      <c r="M94" s="195" t="e">
        <f>E94=#REF!</f>
        <v>#REF!</v>
      </c>
      <c r="N94" s="195" t="e">
        <f>F94=#REF!</f>
        <v>#REF!</v>
      </c>
      <c r="O94" s="195" t="e">
        <f>G94=#REF!</f>
        <v>#REF!</v>
      </c>
      <c r="P94" s="195" t="e">
        <f>H94=#REF!</f>
        <v>#REF!</v>
      </c>
      <c r="Q94" s="195"/>
      <c r="R94" s="185"/>
      <c r="S94" s="185"/>
      <c r="T94" s="185"/>
      <c r="U94" s="185"/>
      <c r="V94" s="185"/>
      <c r="W94" s="185"/>
    </row>
    <row r="95" spans="1:23" x14ac:dyDescent="0.35">
      <c r="A95" t="s">
        <v>302</v>
      </c>
      <c r="B95" t="s">
        <v>103</v>
      </c>
      <c r="C95" t="s">
        <v>13</v>
      </c>
      <c r="D95" t="s">
        <v>148</v>
      </c>
      <c r="E95" t="s">
        <v>148</v>
      </c>
      <c r="F95" t="s">
        <v>148</v>
      </c>
      <c r="G95" t="s">
        <v>148</v>
      </c>
      <c r="H95">
        <v>4</v>
      </c>
      <c r="I95" t="s">
        <v>210</v>
      </c>
      <c r="L95" s="195" t="e">
        <f>D95=#REF!</f>
        <v>#REF!</v>
      </c>
      <c r="M95" s="195" t="e">
        <f>E95=#REF!</f>
        <v>#REF!</v>
      </c>
      <c r="N95" s="195" t="e">
        <f>F95=#REF!</f>
        <v>#REF!</v>
      </c>
      <c r="O95" s="195" t="e">
        <f>G95=#REF!</f>
        <v>#REF!</v>
      </c>
      <c r="P95" s="195" t="e">
        <f>H95=#REF!</f>
        <v>#REF!</v>
      </c>
      <c r="Q95" s="195"/>
      <c r="R95" s="185"/>
      <c r="S95" s="185"/>
      <c r="T95" s="185"/>
      <c r="U95" s="185"/>
      <c r="V95" s="185"/>
      <c r="W95" s="185"/>
    </row>
    <row r="96" spans="1:23" x14ac:dyDescent="0.35">
      <c r="A96" t="s">
        <v>303</v>
      </c>
      <c r="B96" t="s">
        <v>103</v>
      </c>
      <c r="C96" t="s">
        <v>14</v>
      </c>
      <c r="D96">
        <v>68</v>
      </c>
      <c r="E96">
        <v>65</v>
      </c>
      <c r="F96">
        <v>71</v>
      </c>
      <c r="G96">
        <v>47</v>
      </c>
      <c r="H96">
        <v>251</v>
      </c>
      <c r="I96" t="s">
        <v>210</v>
      </c>
      <c r="L96" s="195" t="e">
        <f>D96=#REF!</f>
        <v>#REF!</v>
      </c>
      <c r="M96" s="195" t="e">
        <f>E96=#REF!</f>
        <v>#REF!</v>
      </c>
      <c r="N96" s="195" t="e">
        <f>F96=#REF!</f>
        <v>#REF!</v>
      </c>
      <c r="O96" s="195" t="e">
        <f>G96=#REF!</f>
        <v>#REF!</v>
      </c>
      <c r="P96" s="195" t="e">
        <f>H96=#REF!</f>
        <v>#REF!</v>
      </c>
      <c r="Q96" s="195"/>
      <c r="R96" s="185"/>
      <c r="S96" s="185"/>
      <c r="T96" s="185"/>
      <c r="U96" s="185"/>
      <c r="V96" s="185"/>
      <c r="W96" s="185"/>
    </row>
    <row r="97" spans="1:23" x14ac:dyDescent="0.35">
      <c r="A97" t="s">
        <v>304</v>
      </c>
      <c r="B97" t="s">
        <v>103</v>
      </c>
      <c r="C97" t="s">
        <v>15</v>
      </c>
      <c r="D97">
        <v>15</v>
      </c>
      <c r="E97">
        <v>5</v>
      </c>
      <c r="F97" s="183">
        <v>3</v>
      </c>
      <c r="G97" t="s">
        <v>148</v>
      </c>
      <c r="H97">
        <v>25</v>
      </c>
      <c r="I97" t="s">
        <v>305</v>
      </c>
      <c r="J97">
        <v>1</v>
      </c>
      <c r="L97" s="195" t="e">
        <f>D97=#REF!</f>
        <v>#REF!</v>
      </c>
      <c r="M97" s="195" t="e">
        <f>E97=#REF!</f>
        <v>#REF!</v>
      </c>
      <c r="N97" s="195" t="e">
        <f>F97=#REF!</f>
        <v>#REF!</v>
      </c>
      <c r="O97" s="195" t="e">
        <f>G97=#REF!</f>
        <v>#REF!</v>
      </c>
      <c r="P97" s="195" t="e">
        <f>H97=#REF!</f>
        <v>#REF!</v>
      </c>
      <c r="Q97" s="195"/>
      <c r="R97" s="185"/>
      <c r="S97" s="185"/>
      <c r="T97" s="185"/>
      <c r="U97" s="185"/>
      <c r="V97" s="185"/>
      <c r="W97" s="185"/>
    </row>
    <row r="98" spans="1:23" x14ac:dyDescent="0.35">
      <c r="A98" t="s">
        <v>306</v>
      </c>
      <c r="B98" t="s">
        <v>103</v>
      </c>
      <c r="C98" t="s">
        <v>16</v>
      </c>
      <c r="D98">
        <v>4</v>
      </c>
      <c r="E98" t="s">
        <v>148</v>
      </c>
      <c r="F98">
        <v>4</v>
      </c>
      <c r="G98" t="s">
        <v>148</v>
      </c>
      <c r="H98">
        <v>10</v>
      </c>
      <c r="I98" t="s">
        <v>210</v>
      </c>
      <c r="L98" s="195" t="e">
        <f>D98=#REF!</f>
        <v>#REF!</v>
      </c>
      <c r="M98" s="195" t="e">
        <f>E98=#REF!</f>
        <v>#REF!</v>
      </c>
      <c r="N98" s="195" t="e">
        <f>F98=#REF!</f>
        <v>#REF!</v>
      </c>
      <c r="O98" s="195" t="e">
        <f>G98=#REF!</f>
        <v>#REF!</v>
      </c>
      <c r="P98" s="195" t="e">
        <f>H98=#REF!</f>
        <v>#REF!</v>
      </c>
      <c r="Q98" s="195"/>
      <c r="R98" s="185"/>
      <c r="S98" s="185"/>
      <c r="T98" s="185"/>
      <c r="U98" s="185"/>
      <c r="V98" s="185"/>
      <c r="W98" s="185"/>
    </row>
    <row r="99" spans="1:23" x14ac:dyDescent="0.35">
      <c r="A99" t="s">
        <v>307</v>
      </c>
      <c r="B99" t="s">
        <v>108</v>
      </c>
      <c r="C99" t="s">
        <v>1</v>
      </c>
      <c r="D99">
        <v>40</v>
      </c>
      <c r="E99">
        <v>44</v>
      </c>
      <c r="F99">
        <v>52</v>
      </c>
      <c r="G99">
        <v>35</v>
      </c>
      <c r="H99">
        <v>171</v>
      </c>
      <c r="I99" t="s">
        <v>210</v>
      </c>
      <c r="L99" s="195" t="e">
        <f>D99=#REF!</f>
        <v>#REF!</v>
      </c>
      <c r="M99" s="195" t="e">
        <f>E99=#REF!</f>
        <v>#REF!</v>
      </c>
      <c r="N99" s="195" t="e">
        <f>F99=#REF!</f>
        <v>#REF!</v>
      </c>
      <c r="O99" s="195" t="e">
        <f>G99=#REF!</f>
        <v>#REF!</v>
      </c>
      <c r="P99" s="195" t="e">
        <f>H99=#REF!</f>
        <v>#REF!</v>
      </c>
      <c r="Q99" s="195"/>
      <c r="R99" s="185"/>
      <c r="S99" s="185"/>
      <c r="T99" s="185"/>
      <c r="U99" s="185"/>
      <c r="V99" s="185"/>
      <c r="W99" s="185"/>
    </row>
    <row r="100" spans="1:23" x14ac:dyDescent="0.35">
      <c r="A100" t="s">
        <v>308</v>
      </c>
      <c r="B100" t="s">
        <v>108</v>
      </c>
      <c r="C100" t="s">
        <v>2</v>
      </c>
      <c r="D100">
        <v>49</v>
      </c>
      <c r="E100">
        <v>46</v>
      </c>
      <c r="F100">
        <v>42</v>
      </c>
      <c r="G100">
        <v>23</v>
      </c>
      <c r="H100">
        <v>160</v>
      </c>
      <c r="I100" t="s">
        <v>210</v>
      </c>
      <c r="L100" s="195" t="e">
        <f>D100=#REF!</f>
        <v>#REF!</v>
      </c>
      <c r="M100" s="195" t="e">
        <f>E100=#REF!</f>
        <v>#REF!</v>
      </c>
      <c r="N100" s="195" t="e">
        <f>F100=#REF!</f>
        <v>#REF!</v>
      </c>
      <c r="O100" s="195" t="e">
        <f>G100=#REF!</f>
        <v>#REF!</v>
      </c>
      <c r="P100" s="195" t="e">
        <f>H100=#REF!</f>
        <v>#REF!</v>
      </c>
      <c r="Q100" s="195"/>
      <c r="R100" s="185"/>
      <c r="S100" s="185"/>
      <c r="T100" s="185"/>
      <c r="U100" s="185"/>
      <c r="V100" s="185"/>
      <c r="W100" s="185"/>
    </row>
    <row r="101" spans="1:23" x14ac:dyDescent="0.35">
      <c r="A101" t="s">
        <v>309</v>
      </c>
      <c r="B101" t="s">
        <v>108</v>
      </c>
      <c r="C101" t="s">
        <v>3</v>
      </c>
      <c r="D101">
        <v>153</v>
      </c>
      <c r="E101">
        <v>151</v>
      </c>
      <c r="F101">
        <v>137</v>
      </c>
      <c r="G101">
        <v>92</v>
      </c>
      <c r="H101">
        <v>533</v>
      </c>
      <c r="I101" t="s">
        <v>210</v>
      </c>
      <c r="L101" s="195" t="e">
        <f>D101=#REF!</f>
        <v>#REF!</v>
      </c>
      <c r="M101" s="195" t="e">
        <f>E101=#REF!</f>
        <v>#REF!</v>
      </c>
      <c r="N101" s="195" t="e">
        <f>F101=#REF!</f>
        <v>#REF!</v>
      </c>
      <c r="O101" s="195" t="e">
        <f>G101=#REF!</f>
        <v>#REF!</v>
      </c>
      <c r="P101" s="195" t="e">
        <f>H101=#REF!</f>
        <v>#REF!</v>
      </c>
      <c r="Q101" s="195"/>
      <c r="R101" s="185"/>
      <c r="S101" s="185"/>
      <c r="T101" s="185"/>
      <c r="U101" s="185"/>
      <c r="V101" s="185"/>
      <c r="W101" s="185"/>
    </row>
    <row r="102" spans="1:23" x14ac:dyDescent="0.35">
      <c r="A102" t="s">
        <v>310</v>
      </c>
      <c r="B102" t="s">
        <v>108</v>
      </c>
      <c r="C102" t="s">
        <v>4</v>
      </c>
      <c r="D102">
        <v>21</v>
      </c>
      <c r="E102">
        <v>20</v>
      </c>
      <c r="F102">
        <v>21</v>
      </c>
      <c r="G102">
        <v>13</v>
      </c>
      <c r="H102">
        <v>75</v>
      </c>
      <c r="I102" t="s">
        <v>210</v>
      </c>
      <c r="L102" s="195" t="e">
        <f>D102=#REF!</f>
        <v>#REF!</v>
      </c>
      <c r="M102" s="195" t="e">
        <f>E102=#REF!</f>
        <v>#REF!</v>
      </c>
      <c r="N102" s="195" t="e">
        <f>F102=#REF!</f>
        <v>#REF!</v>
      </c>
      <c r="O102" s="195" t="e">
        <f>G102=#REF!</f>
        <v>#REF!</v>
      </c>
      <c r="P102" s="195" t="e">
        <f>H102=#REF!</f>
        <v>#REF!</v>
      </c>
      <c r="Q102" s="195"/>
      <c r="R102" s="185"/>
      <c r="S102" s="185"/>
      <c r="T102" s="185"/>
      <c r="U102" s="185"/>
      <c r="V102" s="185"/>
      <c r="W102" s="185"/>
    </row>
    <row r="103" spans="1:23" x14ac:dyDescent="0.35">
      <c r="A103" t="s">
        <v>311</v>
      </c>
      <c r="B103" t="s">
        <v>108</v>
      </c>
      <c r="C103" t="s">
        <v>5</v>
      </c>
      <c r="D103">
        <v>67</v>
      </c>
      <c r="E103">
        <v>84</v>
      </c>
      <c r="F103">
        <v>54</v>
      </c>
      <c r="G103">
        <v>40</v>
      </c>
      <c r="H103">
        <v>245</v>
      </c>
      <c r="I103" t="s">
        <v>210</v>
      </c>
      <c r="L103" s="195" t="e">
        <f>D103=#REF!</f>
        <v>#REF!</v>
      </c>
      <c r="M103" s="195" t="e">
        <f>E103=#REF!</f>
        <v>#REF!</v>
      </c>
      <c r="N103" s="195" t="e">
        <f>F103=#REF!</f>
        <v>#REF!</v>
      </c>
      <c r="O103" s="195" t="e">
        <f>G103=#REF!</f>
        <v>#REF!</v>
      </c>
      <c r="P103" s="195" t="e">
        <f>H103=#REF!</f>
        <v>#REF!</v>
      </c>
      <c r="Q103" s="195"/>
      <c r="R103" s="185"/>
      <c r="S103" s="185"/>
      <c r="T103" s="185"/>
      <c r="U103" s="185"/>
      <c r="V103" s="185"/>
      <c r="W103" s="185"/>
    </row>
    <row r="104" spans="1:23" x14ac:dyDescent="0.35">
      <c r="A104" t="s">
        <v>312</v>
      </c>
      <c r="B104" t="s">
        <v>108</v>
      </c>
      <c r="C104" t="s">
        <v>6</v>
      </c>
      <c r="D104">
        <v>52</v>
      </c>
      <c r="E104">
        <v>52</v>
      </c>
      <c r="F104">
        <v>63</v>
      </c>
      <c r="G104">
        <v>30</v>
      </c>
      <c r="H104">
        <v>197</v>
      </c>
      <c r="I104" t="s">
        <v>210</v>
      </c>
      <c r="L104" s="195" t="e">
        <f>D104=#REF!</f>
        <v>#REF!</v>
      </c>
      <c r="M104" s="195" t="e">
        <f>E104=#REF!</f>
        <v>#REF!</v>
      </c>
      <c r="N104" s="195" t="e">
        <f>F104=#REF!</f>
        <v>#REF!</v>
      </c>
      <c r="O104" s="195" t="e">
        <f>G104=#REF!</f>
        <v>#REF!</v>
      </c>
      <c r="P104" s="195" t="e">
        <f>H104=#REF!</f>
        <v>#REF!</v>
      </c>
      <c r="Q104" s="195"/>
      <c r="R104" s="185"/>
      <c r="S104" s="185"/>
      <c r="T104" s="185"/>
      <c r="U104" s="185"/>
      <c r="V104" s="185"/>
      <c r="W104" s="185"/>
    </row>
    <row r="105" spans="1:23" x14ac:dyDescent="0.35">
      <c r="A105" t="s">
        <v>313</v>
      </c>
      <c r="B105" t="s">
        <v>108</v>
      </c>
      <c r="C105" t="s">
        <v>7</v>
      </c>
      <c r="D105">
        <v>54</v>
      </c>
      <c r="E105">
        <v>78</v>
      </c>
      <c r="F105">
        <v>39</v>
      </c>
      <c r="G105">
        <v>22</v>
      </c>
      <c r="H105">
        <v>193</v>
      </c>
      <c r="I105" t="s">
        <v>210</v>
      </c>
      <c r="L105" s="195" t="e">
        <f>D105=#REF!</f>
        <v>#REF!</v>
      </c>
      <c r="M105" s="195" t="e">
        <f>E105=#REF!</f>
        <v>#REF!</v>
      </c>
      <c r="N105" s="195" t="e">
        <f>F105=#REF!</f>
        <v>#REF!</v>
      </c>
      <c r="O105" s="195" t="e">
        <f>G105=#REF!</f>
        <v>#REF!</v>
      </c>
      <c r="P105" s="195" t="e">
        <f>H105=#REF!</f>
        <v>#REF!</v>
      </c>
      <c r="Q105" s="195"/>
      <c r="R105" s="185"/>
      <c r="S105" s="185"/>
      <c r="T105" s="185"/>
      <c r="U105" s="185"/>
      <c r="V105" s="185"/>
      <c r="W105" s="185"/>
    </row>
    <row r="106" spans="1:23" x14ac:dyDescent="0.35">
      <c r="A106" t="s">
        <v>314</v>
      </c>
      <c r="B106" t="s">
        <v>108</v>
      </c>
      <c r="C106" t="s">
        <v>8</v>
      </c>
      <c r="D106">
        <v>9</v>
      </c>
      <c r="E106">
        <v>10</v>
      </c>
      <c r="F106">
        <v>11</v>
      </c>
      <c r="G106">
        <v>5</v>
      </c>
      <c r="H106">
        <v>35</v>
      </c>
      <c r="I106" t="s">
        <v>210</v>
      </c>
      <c r="L106" s="195" t="e">
        <f>D106=#REF!</f>
        <v>#REF!</v>
      </c>
      <c r="M106" s="195" t="e">
        <f>E106=#REF!</f>
        <v>#REF!</v>
      </c>
      <c r="N106" s="195" t="e">
        <f>F106=#REF!</f>
        <v>#REF!</v>
      </c>
      <c r="O106" s="195" t="e">
        <f>G106=#REF!</f>
        <v>#REF!</v>
      </c>
      <c r="P106" s="195" t="e">
        <f>H106=#REF!</f>
        <v>#REF!</v>
      </c>
      <c r="Q106" s="195"/>
      <c r="R106" s="185"/>
      <c r="S106" s="185"/>
      <c r="T106" s="185"/>
      <c r="U106" s="185"/>
      <c r="V106" s="185"/>
      <c r="W106" s="185"/>
    </row>
    <row r="107" spans="1:23" x14ac:dyDescent="0.35">
      <c r="A107" t="s">
        <v>315</v>
      </c>
      <c r="B107" t="s">
        <v>108</v>
      </c>
      <c r="C107" t="s">
        <v>9</v>
      </c>
      <c r="D107">
        <v>5</v>
      </c>
      <c r="E107" s="183">
        <v>5</v>
      </c>
      <c r="F107">
        <v>6</v>
      </c>
      <c r="G107" t="s">
        <v>148</v>
      </c>
      <c r="H107">
        <v>17</v>
      </c>
      <c r="I107" t="s">
        <v>305</v>
      </c>
      <c r="J107">
        <v>1</v>
      </c>
      <c r="L107" s="195" t="e">
        <f>D107=#REF!</f>
        <v>#REF!</v>
      </c>
      <c r="M107" s="195" t="e">
        <f>E107=#REF!</f>
        <v>#REF!</v>
      </c>
      <c r="N107" s="195" t="e">
        <f>F107=#REF!</f>
        <v>#REF!</v>
      </c>
      <c r="O107" s="195" t="e">
        <f>G107=#REF!</f>
        <v>#REF!</v>
      </c>
      <c r="P107" s="195" t="e">
        <f>H107=#REF!</f>
        <v>#REF!</v>
      </c>
      <c r="Q107" s="195"/>
      <c r="R107" s="185"/>
      <c r="S107" s="185"/>
      <c r="T107" s="185"/>
      <c r="U107" s="185"/>
      <c r="V107" s="185"/>
      <c r="W107" s="185"/>
    </row>
    <row r="108" spans="1:23" x14ac:dyDescent="0.35">
      <c r="A108" t="s">
        <v>316</v>
      </c>
      <c r="B108" t="s">
        <v>108</v>
      </c>
      <c r="C108" t="s">
        <v>10</v>
      </c>
      <c r="D108">
        <v>21</v>
      </c>
      <c r="E108">
        <v>24</v>
      </c>
      <c r="F108">
        <v>24</v>
      </c>
      <c r="G108">
        <v>19</v>
      </c>
      <c r="H108">
        <v>88</v>
      </c>
      <c r="I108" t="s">
        <v>210</v>
      </c>
      <c r="L108" s="195" t="e">
        <f>D108=#REF!</f>
        <v>#REF!</v>
      </c>
      <c r="M108" s="195" t="e">
        <f>E108=#REF!</f>
        <v>#REF!</v>
      </c>
      <c r="N108" s="195" t="e">
        <f>F108=#REF!</f>
        <v>#REF!</v>
      </c>
      <c r="O108" s="195" t="e">
        <f>G108=#REF!</f>
        <v>#REF!</v>
      </c>
      <c r="P108" s="195" t="e">
        <f>H108=#REF!</f>
        <v>#REF!</v>
      </c>
      <c r="Q108" s="195"/>
      <c r="R108" s="185"/>
      <c r="S108" s="185"/>
      <c r="T108" s="185"/>
      <c r="U108" s="185"/>
      <c r="V108" s="185"/>
      <c r="W108" s="185"/>
    </row>
    <row r="109" spans="1:23" x14ac:dyDescent="0.35">
      <c r="A109" t="s">
        <v>317</v>
      </c>
      <c r="B109" t="s">
        <v>108</v>
      </c>
      <c r="C109" t="s">
        <v>11</v>
      </c>
      <c r="D109">
        <v>78</v>
      </c>
      <c r="E109">
        <v>65</v>
      </c>
      <c r="F109">
        <v>65</v>
      </c>
      <c r="G109">
        <v>42</v>
      </c>
      <c r="H109">
        <v>250</v>
      </c>
      <c r="I109" t="s">
        <v>210</v>
      </c>
      <c r="L109" s="195" t="e">
        <f>D109=#REF!</f>
        <v>#REF!</v>
      </c>
      <c r="M109" s="195" t="e">
        <f>E109=#REF!</f>
        <v>#REF!</v>
      </c>
      <c r="N109" s="195" t="e">
        <f>F109=#REF!</f>
        <v>#REF!</v>
      </c>
      <c r="O109" s="195" t="e">
        <f>G109=#REF!</f>
        <v>#REF!</v>
      </c>
      <c r="P109" s="195" t="e">
        <f>H109=#REF!</f>
        <v>#REF!</v>
      </c>
      <c r="Q109" s="195"/>
      <c r="R109" s="185"/>
      <c r="S109" s="185"/>
      <c r="T109" s="185"/>
      <c r="U109" s="185"/>
      <c r="V109" s="185"/>
      <c r="W109" s="185"/>
    </row>
    <row r="110" spans="1:23" x14ac:dyDescent="0.35">
      <c r="A110" t="s">
        <v>318</v>
      </c>
      <c r="B110" t="s">
        <v>108</v>
      </c>
      <c r="C110" t="s">
        <v>12</v>
      </c>
      <c r="D110">
        <v>95</v>
      </c>
      <c r="E110">
        <v>85</v>
      </c>
      <c r="F110">
        <v>70</v>
      </c>
      <c r="G110">
        <v>51</v>
      </c>
      <c r="H110">
        <v>301</v>
      </c>
      <c r="I110" t="s">
        <v>210</v>
      </c>
      <c r="L110" s="195" t="e">
        <f>D110=#REF!</f>
        <v>#REF!</v>
      </c>
      <c r="M110" s="195" t="e">
        <f>E110=#REF!</f>
        <v>#REF!</v>
      </c>
      <c r="N110" s="195" t="e">
        <f>F110=#REF!</f>
        <v>#REF!</v>
      </c>
      <c r="O110" s="195" t="e">
        <f>G110=#REF!</f>
        <v>#REF!</v>
      </c>
      <c r="P110" s="195" t="e">
        <f>H110=#REF!</f>
        <v>#REF!</v>
      </c>
      <c r="Q110" s="195"/>
      <c r="R110" s="185"/>
      <c r="S110" s="185"/>
      <c r="T110" s="185"/>
      <c r="U110" s="185"/>
      <c r="V110" s="185"/>
      <c r="W110" s="185"/>
    </row>
    <row r="111" spans="1:23" x14ac:dyDescent="0.35">
      <c r="A111" t="s">
        <v>319</v>
      </c>
      <c r="B111" t="s">
        <v>108</v>
      </c>
      <c r="C111" t="s">
        <v>13</v>
      </c>
      <c r="D111">
        <v>11</v>
      </c>
      <c r="E111" t="s">
        <v>148</v>
      </c>
      <c r="F111">
        <v>4</v>
      </c>
      <c r="G111" t="s">
        <v>148</v>
      </c>
      <c r="H111">
        <v>18</v>
      </c>
      <c r="I111" t="s">
        <v>210</v>
      </c>
      <c r="L111" s="195" t="e">
        <f>D111=#REF!</f>
        <v>#REF!</v>
      </c>
      <c r="M111" s="195" t="e">
        <f>E111=#REF!</f>
        <v>#REF!</v>
      </c>
      <c r="N111" s="195" t="e">
        <f>F111=#REF!</f>
        <v>#REF!</v>
      </c>
      <c r="O111" s="195" t="e">
        <f>G111=#REF!</f>
        <v>#REF!</v>
      </c>
      <c r="P111" s="195" t="e">
        <f>H111=#REF!</f>
        <v>#REF!</v>
      </c>
      <c r="Q111" s="195"/>
      <c r="R111" s="185"/>
      <c r="S111" s="185"/>
      <c r="T111" s="185"/>
      <c r="U111" s="185"/>
      <c r="V111" s="185"/>
      <c r="W111" s="185"/>
    </row>
    <row r="112" spans="1:23" x14ac:dyDescent="0.35">
      <c r="A112" t="s">
        <v>320</v>
      </c>
      <c r="B112" t="s">
        <v>108</v>
      </c>
      <c r="C112" t="s">
        <v>14</v>
      </c>
      <c r="D112">
        <v>74</v>
      </c>
      <c r="E112">
        <v>74</v>
      </c>
      <c r="F112">
        <v>82</v>
      </c>
      <c r="G112">
        <v>53</v>
      </c>
      <c r="H112">
        <v>283</v>
      </c>
      <c r="I112" t="s">
        <v>210</v>
      </c>
      <c r="L112" s="195" t="e">
        <f>D112=#REF!</f>
        <v>#REF!</v>
      </c>
      <c r="M112" s="195" t="e">
        <f>E112=#REF!</f>
        <v>#REF!</v>
      </c>
      <c r="N112" s="195" t="e">
        <f>F112=#REF!</f>
        <v>#REF!</v>
      </c>
      <c r="O112" s="195" t="e">
        <f>G112=#REF!</f>
        <v>#REF!</v>
      </c>
      <c r="P112" s="195" t="e">
        <f>H112=#REF!</f>
        <v>#REF!</v>
      </c>
      <c r="Q112" s="195"/>
      <c r="R112" s="185"/>
      <c r="S112" s="185"/>
      <c r="T112" s="185"/>
      <c r="U112" s="185"/>
      <c r="V112" s="185"/>
      <c r="W112" s="185"/>
    </row>
    <row r="113" spans="1:23" x14ac:dyDescent="0.35">
      <c r="A113" t="s">
        <v>321</v>
      </c>
      <c r="B113" t="s">
        <v>108</v>
      </c>
      <c r="C113" t="s">
        <v>15</v>
      </c>
      <c r="D113">
        <v>14</v>
      </c>
      <c r="E113">
        <v>8</v>
      </c>
      <c r="F113">
        <v>4</v>
      </c>
      <c r="G113">
        <v>5</v>
      </c>
      <c r="H113">
        <v>31</v>
      </c>
      <c r="I113" t="s">
        <v>210</v>
      </c>
      <c r="L113" s="195" t="e">
        <f>D113=#REF!</f>
        <v>#REF!</v>
      </c>
      <c r="M113" s="195" t="e">
        <f>E113=#REF!</f>
        <v>#REF!</v>
      </c>
      <c r="N113" s="195" t="e">
        <f>F113=#REF!</f>
        <v>#REF!</v>
      </c>
      <c r="O113" s="195" t="e">
        <f>G113=#REF!</f>
        <v>#REF!</v>
      </c>
      <c r="P113" s="195" t="e">
        <f>H113=#REF!</f>
        <v>#REF!</v>
      </c>
      <c r="Q113" s="195"/>
      <c r="R113" s="185"/>
      <c r="S113" s="185"/>
      <c r="T113" s="185"/>
      <c r="U113" s="185"/>
      <c r="V113" s="185"/>
      <c r="W113" s="185"/>
    </row>
    <row r="114" spans="1:23" x14ac:dyDescent="0.35">
      <c r="A114" t="s">
        <v>322</v>
      </c>
      <c r="B114" t="s">
        <v>108</v>
      </c>
      <c r="C114" t="s">
        <v>16</v>
      </c>
      <c r="D114" t="s">
        <v>148</v>
      </c>
      <c r="E114" t="s">
        <v>148</v>
      </c>
      <c r="F114" t="s">
        <v>148</v>
      </c>
      <c r="G114">
        <v>3</v>
      </c>
      <c r="H114">
        <v>5</v>
      </c>
      <c r="I114" t="s">
        <v>210</v>
      </c>
      <c r="L114" s="195" t="e">
        <f>D114=#REF!</f>
        <v>#REF!</v>
      </c>
      <c r="M114" s="195" t="e">
        <f>E114=#REF!</f>
        <v>#REF!</v>
      </c>
      <c r="N114" s="195" t="e">
        <f>F114=#REF!</f>
        <v>#REF!</v>
      </c>
      <c r="O114" s="195" t="e">
        <f>G114=#REF!</f>
        <v>#REF!</v>
      </c>
      <c r="P114" s="195" t="e">
        <f>H114=#REF!</f>
        <v>#REF!</v>
      </c>
      <c r="Q114" s="195"/>
      <c r="R114" s="185"/>
      <c r="S114" s="185"/>
      <c r="T114" s="185"/>
      <c r="U114" s="185"/>
      <c r="V114" s="185"/>
      <c r="W114" s="185"/>
    </row>
    <row r="115" spans="1:23" x14ac:dyDescent="0.35">
      <c r="A115" t="s">
        <v>323</v>
      </c>
      <c r="B115" t="s">
        <v>105</v>
      </c>
      <c r="C115" t="s">
        <v>1</v>
      </c>
      <c r="D115">
        <v>102</v>
      </c>
      <c r="E115">
        <v>105</v>
      </c>
      <c r="F115">
        <v>95</v>
      </c>
      <c r="G115">
        <v>82</v>
      </c>
      <c r="H115">
        <v>384</v>
      </c>
      <c r="I115" t="s">
        <v>210</v>
      </c>
      <c r="L115" s="195" t="e">
        <f>D115=#REF!</f>
        <v>#REF!</v>
      </c>
      <c r="M115" s="195" t="e">
        <f>E115=#REF!</f>
        <v>#REF!</v>
      </c>
      <c r="N115" s="195" t="e">
        <f>F115=#REF!</f>
        <v>#REF!</v>
      </c>
      <c r="O115" s="195" t="e">
        <f>G115=#REF!</f>
        <v>#REF!</v>
      </c>
      <c r="P115" s="195" t="e">
        <f>H115=#REF!</f>
        <v>#REF!</v>
      </c>
      <c r="Q115" s="195"/>
      <c r="R115" s="185"/>
      <c r="S115" s="185"/>
      <c r="T115" s="185"/>
      <c r="U115" s="185"/>
      <c r="V115" s="185"/>
      <c r="W115" s="185"/>
    </row>
    <row r="116" spans="1:23" x14ac:dyDescent="0.35">
      <c r="A116" t="s">
        <v>324</v>
      </c>
      <c r="B116" t="s">
        <v>105</v>
      </c>
      <c r="C116" t="s">
        <v>2</v>
      </c>
      <c r="D116">
        <v>111</v>
      </c>
      <c r="E116">
        <v>83</v>
      </c>
      <c r="F116">
        <v>76</v>
      </c>
      <c r="G116">
        <v>55</v>
      </c>
      <c r="H116">
        <v>325</v>
      </c>
      <c r="I116" t="s">
        <v>210</v>
      </c>
      <c r="L116" s="195" t="e">
        <f>D116=#REF!</f>
        <v>#REF!</v>
      </c>
      <c r="M116" s="195" t="e">
        <f>E116=#REF!</f>
        <v>#REF!</v>
      </c>
      <c r="N116" s="195" t="e">
        <f>F116=#REF!</f>
        <v>#REF!</v>
      </c>
      <c r="O116" s="195" t="e">
        <f>G116=#REF!</f>
        <v>#REF!</v>
      </c>
      <c r="P116" s="195" t="e">
        <f>H116=#REF!</f>
        <v>#REF!</v>
      </c>
      <c r="Q116" s="195"/>
      <c r="R116" s="185"/>
      <c r="S116" s="185"/>
      <c r="T116" s="185"/>
      <c r="U116" s="185"/>
      <c r="V116" s="185"/>
      <c r="W116" s="185"/>
    </row>
    <row r="117" spans="1:23" x14ac:dyDescent="0.35">
      <c r="A117" t="s">
        <v>325</v>
      </c>
      <c r="B117" t="s">
        <v>105</v>
      </c>
      <c r="C117" t="s">
        <v>3</v>
      </c>
      <c r="D117">
        <v>364</v>
      </c>
      <c r="E117">
        <v>391</v>
      </c>
      <c r="F117">
        <v>355</v>
      </c>
      <c r="G117">
        <v>253</v>
      </c>
      <c r="H117">
        <v>1363</v>
      </c>
      <c r="I117" t="s">
        <v>210</v>
      </c>
      <c r="L117" s="195" t="e">
        <f>D117=#REF!</f>
        <v>#REF!</v>
      </c>
      <c r="M117" s="195" t="e">
        <f>E117=#REF!</f>
        <v>#REF!</v>
      </c>
      <c r="N117" s="195" t="e">
        <f>F117=#REF!</f>
        <v>#REF!</v>
      </c>
      <c r="O117" s="195" t="e">
        <f>G117=#REF!</f>
        <v>#REF!</v>
      </c>
      <c r="P117" s="195" t="e">
        <f>H117=#REF!</f>
        <v>#REF!</v>
      </c>
      <c r="Q117" s="195"/>
      <c r="R117" s="185"/>
      <c r="S117" s="185"/>
      <c r="T117" s="185"/>
      <c r="U117" s="185"/>
      <c r="V117" s="185"/>
      <c r="W117" s="185"/>
    </row>
    <row r="118" spans="1:23" x14ac:dyDescent="0.35">
      <c r="A118" t="s">
        <v>326</v>
      </c>
      <c r="B118" t="s">
        <v>105</v>
      </c>
      <c r="C118" t="s">
        <v>4</v>
      </c>
      <c r="D118">
        <v>68</v>
      </c>
      <c r="E118">
        <v>66</v>
      </c>
      <c r="F118">
        <v>57</v>
      </c>
      <c r="G118">
        <v>37</v>
      </c>
      <c r="H118">
        <v>228</v>
      </c>
      <c r="I118" t="s">
        <v>210</v>
      </c>
      <c r="L118" s="195" t="e">
        <f>D118=#REF!</f>
        <v>#REF!</v>
      </c>
      <c r="M118" s="195" t="e">
        <f>E118=#REF!</f>
        <v>#REF!</v>
      </c>
      <c r="N118" s="195" t="e">
        <f>F118=#REF!</f>
        <v>#REF!</v>
      </c>
      <c r="O118" s="195" t="e">
        <f>G118=#REF!</f>
        <v>#REF!</v>
      </c>
      <c r="P118" s="195" t="e">
        <f>H118=#REF!</f>
        <v>#REF!</v>
      </c>
      <c r="Q118" s="195"/>
      <c r="R118" s="185"/>
      <c r="S118" s="185"/>
      <c r="T118" s="185"/>
      <c r="U118" s="185"/>
      <c r="V118" s="185"/>
      <c r="W118" s="185"/>
    </row>
    <row r="119" spans="1:23" x14ac:dyDescent="0.35">
      <c r="A119" t="s">
        <v>327</v>
      </c>
      <c r="B119" t="s">
        <v>105</v>
      </c>
      <c r="C119" t="s">
        <v>5</v>
      </c>
      <c r="D119">
        <v>150</v>
      </c>
      <c r="E119">
        <v>157</v>
      </c>
      <c r="F119">
        <v>128</v>
      </c>
      <c r="G119">
        <v>81</v>
      </c>
      <c r="H119">
        <v>516</v>
      </c>
      <c r="I119" t="s">
        <v>210</v>
      </c>
      <c r="L119" s="195" t="e">
        <f>D119=#REF!</f>
        <v>#REF!</v>
      </c>
      <c r="M119" s="195" t="e">
        <f>E119=#REF!</f>
        <v>#REF!</v>
      </c>
      <c r="N119" s="195" t="e">
        <f>F119=#REF!</f>
        <v>#REF!</v>
      </c>
      <c r="O119" s="195" t="e">
        <f>G119=#REF!</f>
        <v>#REF!</v>
      </c>
      <c r="P119" s="195" t="e">
        <f>H119=#REF!</f>
        <v>#REF!</v>
      </c>
      <c r="Q119" s="195"/>
      <c r="R119" s="185"/>
      <c r="S119" s="185"/>
      <c r="T119" s="185"/>
      <c r="U119" s="185"/>
      <c r="V119" s="185"/>
      <c r="W119" s="185"/>
    </row>
    <row r="120" spans="1:23" x14ac:dyDescent="0.35">
      <c r="A120" t="s">
        <v>328</v>
      </c>
      <c r="B120" t="s">
        <v>105</v>
      </c>
      <c r="C120" t="s">
        <v>6</v>
      </c>
      <c r="D120">
        <v>134</v>
      </c>
      <c r="E120">
        <v>153</v>
      </c>
      <c r="F120">
        <v>152</v>
      </c>
      <c r="G120">
        <v>155</v>
      </c>
      <c r="H120">
        <v>594</v>
      </c>
      <c r="I120" t="s">
        <v>210</v>
      </c>
      <c r="L120" s="195" t="e">
        <f>D120=#REF!</f>
        <v>#REF!</v>
      </c>
      <c r="M120" s="195" t="e">
        <f>E120=#REF!</f>
        <v>#REF!</v>
      </c>
      <c r="N120" s="195" t="e">
        <f>F120=#REF!</f>
        <v>#REF!</v>
      </c>
      <c r="O120" s="195" t="e">
        <f>G120=#REF!</f>
        <v>#REF!</v>
      </c>
      <c r="P120" s="195" t="e">
        <f>H120=#REF!</f>
        <v>#REF!</v>
      </c>
      <c r="Q120" s="195"/>
      <c r="R120" s="185"/>
      <c r="S120" s="185"/>
      <c r="T120" s="185"/>
      <c r="U120" s="185"/>
      <c r="V120" s="185"/>
      <c r="W120" s="185"/>
    </row>
    <row r="121" spans="1:23" x14ac:dyDescent="0.35">
      <c r="A121" t="s">
        <v>329</v>
      </c>
      <c r="B121" t="s">
        <v>105</v>
      </c>
      <c r="C121" t="s">
        <v>7</v>
      </c>
      <c r="D121">
        <v>113</v>
      </c>
      <c r="E121">
        <v>189</v>
      </c>
      <c r="F121">
        <v>128</v>
      </c>
      <c r="G121">
        <v>71</v>
      </c>
      <c r="H121">
        <v>501</v>
      </c>
      <c r="I121" t="s">
        <v>210</v>
      </c>
      <c r="L121" s="195" t="e">
        <f>D121=#REF!</f>
        <v>#REF!</v>
      </c>
      <c r="M121" s="195" t="e">
        <f>E121=#REF!</f>
        <v>#REF!</v>
      </c>
      <c r="N121" s="195" t="e">
        <f>F121=#REF!</f>
        <v>#REF!</v>
      </c>
      <c r="O121" s="195" t="e">
        <f>G121=#REF!</f>
        <v>#REF!</v>
      </c>
      <c r="P121" s="195" t="e">
        <f>H121=#REF!</f>
        <v>#REF!</v>
      </c>
      <c r="Q121" s="195"/>
      <c r="R121" s="185"/>
      <c r="S121" s="185"/>
      <c r="T121" s="185"/>
      <c r="U121" s="185"/>
      <c r="V121" s="185"/>
      <c r="W121" s="185"/>
    </row>
    <row r="122" spans="1:23" x14ac:dyDescent="0.35">
      <c r="A122" t="s">
        <v>330</v>
      </c>
      <c r="B122" t="s">
        <v>105</v>
      </c>
      <c r="C122" t="s">
        <v>8</v>
      </c>
      <c r="D122">
        <v>38</v>
      </c>
      <c r="E122">
        <v>38</v>
      </c>
      <c r="F122">
        <v>22</v>
      </c>
      <c r="G122">
        <v>13</v>
      </c>
      <c r="H122">
        <v>111</v>
      </c>
      <c r="I122" t="s">
        <v>210</v>
      </c>
      <c r="L122" s="195" t="e">
        <f>D122=#REF!</f>
        <v>#REF!</v>
      </c>
      <c r="M122" s="195" t="e">
        <f>E122=#REF!</f>
        <v>#REF!</v>
      </c>
      <c r="N122" s="195" t="e">
        <f>F122=#REF!</f>
        <v>#REF!</v>
      </c>
      <c r="O122" s="195" t="e">
        <f>G122=#REF!</f>
        <v>#REF!</v>
      </c>
      <c r="P122" s="195" t="e">
        <f>H122=#REF!</f>
        <v>#REF!</v>
      </c>
      <c r="Q122" s="195"/>
      <c r="R122" s="185"/>
      <c r="S122" s="185"/>
      <c r="T122" s="185"/>
      <c r="U122" s="185"/>
      <c r="V122" s="185"/>
      <c r="W122" s="185"/>
    </row>
    <row r="123" spans="1:23" x14ac:dyDescent="0.35">
      <c r="A123" t="s">
        <v>331</v>
      </c>
      <c r="B123" t="s">
        <v>105</v>
      </c>
      <c r="C123" t="s">
        <v>9</v>
      </c>
      <c r="D123">
        <v>12</v>
      </c>
      <c r="E123" t="s">
        <v>148</v>
      </c>
      <c r="F123" s="183">
        <v>9</v>
      </c>
      <c r="G123">
        <v>10</v>
      </c>
      <c r="H123">
        <v>33</v>
      </c>
      <c r="I123" t="s">
        <v>305</v>
      </c>
      <c r="J123">
        <v>1</v>
      </c>
      <c r="L123" s="195" t="e">
        <f>D123=#REF!</f>
        <v>#REF!</v>
      </c>
      <c r="M123" s="195" t="e">
        <f>E123=#REF!</f>
        <v>#REF!</v>
      </c>
      <c r="N123" s="195" t="e">
        <f>F123=#REF!</f>
        <v>#REF!</v>
      </c>
      <c r="O123" s="195" t="e">
        <f>G123=#REF!</f>
        <v>#REF!</v>
      </c>
      <c r="P123" s="195" t="e">
        <f>H123=#REF!</f>
        <v>#REF!</v>
      </c>
      <c r="Q123" s="195"/>
      <c r="R123" s="185"/>
      <c r="S123" s="185"/>
      <c r="T123" s="185"/>
      <c r="U123" s="185"/>
      <c r="V123" s="185"/>
      <c r="W123" s="185"/>
    </row>
    <row r="124" spans="1:23" x14ac:dyDescent="0.35">
      <c r="A124" t="s">
        <v>332</v>
      </c>
      <c r="B124" t="s">
        <v>105</v>
      </c>
      <c r="C124" t="s">
        <v>10</v>
      </c>
      <c r="D124">
        <v>54</v>
      </c>
      <c r="E124">
        <v>70</v>
      </c>
      <c r="F124">
        <v>67</v>
      </c>
      <c r="G124">
        <v>67</v>
      </c>
      <c r="H124">
        <v>258</v>
      </c>
      <c r="I124" t="s">
        <v>210</v>
      </c>
      <c r="L124" s="195" t="e">
        <f>D124=#REF!</f>
        <v>#REF!</v>
      </c>
      <c r="M124" s="195" t="e">
        <f>E124=#REF!</f>
        <v>#REF!</v>
      </c>
      <c r="N124" s="195" t="e">
        <f>F124=#REF!</f>
        <v>#REF!</v>
      </c>
      <c r="O124" s="195" t="e">
        <f>G124=#REF!</f>
        <v>#REF!</v>
      </c>
      <c r="P124" s="195" t="e">
        <f>H124=#REF!</f>
        <v>#REF!</v>
      </c>
      <c r="Q124" s="195"/>
      <c r="R124" s="185"/>
      <c r="S124" s="185"/>
      <c r="T124" s="185"/>
      <c r="U124" s="185"/>
      <c r="V124" s="185"/>
      <c r="W124" s="185"/>
    </row>
    <row r="125" spans="1:23" x14ac:dyDescent="0.35">
      <c r="A125" t="s">
        <v>333</v>
      </c>
      <c r="B125" t="s">
        <v>105</v>
      </c>
      <c r="C125" t="s">
        <v>11</v>
      </c>
      <c r="D125">
        <v>178</v>
      </c>
      <c r="E125">
        <v>172</v>
      </c>
      <c r="F125">
        <v>165</v>
      </c>
      <c r="G125">
        <v>135</v>
      </c>
      <c r="H125">
        <v>650</v>
      </c>
      <c r="I125" t="s">
        <v>210</v>
      </c>
      <c r="L125" s="195" t="e">
        <f>D125=#REF!</f>
        <v>#REF!</v>
      </c>
      <c r="M125" s="195" t="e">
        <f>E125=#REF!</f>
        <v>#REF!</v>
      </c>
      <c r="N125" s="195" t="e">
        <f>F125=#REF!</f>
        <v>#REF!</v>
      </c>
      <c r="O125" s="195" t="e">
        <f>G125=#REF!</f>
        <v>#REF!</v>
      </c>
      <c r="P125" s="195" t="e">
        <f>H125=#REF!</f>
        <v>#REF!</v>
      </c>
      <c r="Q125" s="195"/>
      <c r="R125" s="185"/>
      <c r="S125" s="185"/>
      <c r="T125" s="185"/>
      <c r="U125" s="185"/>
      <c r="V125" s="185"/>
      <c r="W125" s="185"/>
    </row>
    <row r="126" spans="1:23" x14ac:dyDescent="0.35">
      <c r="A126" t="s">
        <v>334</v>
      </c>
      <c r="B126" t="s">
        <v>105</v>
      </c>
      <c r="C126" t="s">
        <v>12</v>
      </c>
      <c r="D126">
        <v>164</v>
      </c>
      <c r="E126">
        <v>160</v>
      </c>
      <c r="F126">
        <v>135</v>
      </c>
      <c r="G126">
        <v>115</v>
      </c>
      <c r="H126">
        <v>574</v>
      </c>
      <c r="I126" t="s">
        <v>210</v>
      </c>
      <c r="L126" s="195" t="e">
        <f>D126=#REF!</f>
        <v>#REF!</v>
      </c>
      <c r="M126" s="195" t="e">
        <f>E126=#REF!</f>
        <v>#REF!</v>
      </c>
      <c r="N126" s="195" t="e">
        <f>F126=#REF!</f>
        <v>#REF!</v>
      </c>
      <c r="O126" s="195" t="e">
        <f>G126=#REF!</f>
        <v>#REF!</v>
      </c>
      <c r="P126" s="195" t="e">
        <f>H126=#REF!</f>
        <v>#REF!</v>
      </c>
      <c r="Q126" s="195"/>
      <c r="R126" s="185"/>
      <c r="S126" s="185"/>
      <c r="T126" s="185"/>
      <c r="U126" s="185"/>
      <c r="V126" s="185"/>
      <c r="W126" s="185"/>
    </row>
    <row r="127" spans="1:23" x14ac:dyDescent="0.35">
      <c r="A127" t="s">
        <v>335</v>
      </c>
      <c r="B127" t="s">
        <v>105</v>
      </c>
      <c r="C127" t="s">
        <v>13</v>
      </c>
      <c r="D127">
        <v>12</v>
      </c>
      <c r="E127">
        <v>14</v>
      </c>
      <c r="F127">
        <v>8</v>
      </c>
      <c r="G127">
        <v>6</v>
      </c>
      <c r="H127">
        <v>40</v>
      </c>
      <c r="I127" t="s">
        <v>210</v>
      </c>
      <c r="L127" s="195" t="e">
        <f>D127=#REF!</f>
        <v>#REF!</v>
      </c>
      <c r="M127" s="195" t="e">
        <f>E127=#REF!</f>
        <v>#REF!</v>
      </c>
      <c r="N127" s="195" t="e">
        <f>F127=#REF!</f>
        <v>#REF!</v>
      </c>
      <c r="O127" s="195" t="e">
        <f>G127=#REF!</f>
        <v>#REF!</v>
      </c>
      <c r="P127" s="195" t="e">
        <f>H127=#REF!</f>
        <v>#REF!</v>
      </c>
      <c r="Q127" s="195"/>
      <c r="R127" s="185"/>
      <c r="S127" s="185"/>
      <c r="T127" s="185"/>
      <c r="U127" s="185"/>
      <c r="V127" s="185"/>
      <c r="W127" s="185"/>
    </row>
    <row r="128" spans="1:23" x14ac:dyDescent="0.35">
      <c r="A128" t="s">
        <v>336</v>
      </c>
      <c r="B128" t="s">
        <v>105</v>
      </c>
      <c r="C128" t="s">
        <v>14</v>
      </c>
      <c r="D128">
        <v>175</v>
      </c>
      <c r="E128">
        <v>225</v>
      </c>
      <c r="F128">
        <v>231</v>
      </c>
      <c r="G128">
        <v>166</v>
      </c>
      <c r="H128">
        <v>797</v>
      </c>
      <c r="I128" t="s">
        <v>210</v>
      </c>
      <c r="L128" s="195" t="e">
        <f>D128=#REF!</f>
        <v>#REF!</v>
      </c>
      <c r="M128" s="195" t="e">
        <f>E128=#REF!</f>
        <v>#REF!</v>
      </c>
      <c r="N128" s="195" t="e">
        <f>F128=#REF!</f>
        <v>#REF!</v>
      </c>
      <c r="O128" s="195" t="e">
        <f>G128=#REF!</f>
        <v>#REF!</v>
      </c>
      <c r="P128" s="195" t="e">
        <f>H128=#REF!</f>
        <v>#REF!</v>
      </c>
      <c r="Q128" s="195"/>
      <c r="R128" s="185"/>
      <c r="S128" s="185"/>
      <c r="T128" s="185"/>
      <c r="U128" s="185"/>
      <c r="V128" s="185"/>
      <c r="W128" s="185"/>
    </row>
    <row r="129" spans="1:23" x14ac:dyDescent="0.35">
      <c r="A129" t="s">
        <v>337</v>
      </c>
      <c r="B129" t="s">
        <v>105</v>
      </c>
      <c r="C129" t="s">
        <v>15</v>
      </c>
      <c r="D129">
        <v>37</v>
      </c>
      <c r="E129">
        <v>26</v>
      </c>
      <c r="F129">
        <v>18</v>
      </c>
      <c r="G129">
        <v>14</v>
      </c>
      <c r="H129">
        <v>95</v>
      </c>
      <c r="I129" t="s">
        <v>210</v>
      </c>
      <c r="L129" s="195" t="e">
        <f>D129=#REF!</f>
        <v>#REF!</v>
      </c>
      <c r="M129" s="195" t="e">
        <f>E129=#REF!</f>
        <v>#REF!</v>
      </c>
      <c r="N129" s="195" t="e">
        <f>F129=#REF!</f>
        <v>#REF!</v>
      </c>
      <c r="O129" s="195" t="e">
        <f>G129=#REF!</f>
        <v>#REF!</v>
      </c>
      <c r="P129" s="195" t="e">
        <f>H129=#REF!</f>
        <v>#REF!</v>
      </c>
      <c r="Q129" s="195"/>
      <c r="R129" s="185"/>
      <c r="S129" s="185"/>
      <c r="T129" s="185"/>
      <c r="U129" s="185"/>
      <c r="V129" s="185"/>
      <c r="W129" s="185"/>
    </row>
    <row r="130" spans="1:23" x14ac:dyDescent="0.35">
      <c r="A130" t="s">
        <v>338</v>
      </c>
      <c r="B130" t="s">
        <v>105</v>
      </c>
      <c r="C130" t="s">
        <v>16</v>
      </c>
      <c r="D130">
        <v>6</v>
      </c>
      <c r="E130">
        <v>7</v>
      </c>
      <c r="F130">
        <v>4</v>
      </c>
      <c r="G130">
        <v>10</v>
      </c>
      <c r="H130">
        <v>27</v>
      </c>
      <c r="I130" t="s">
        <v>210</v>
      </c>
      <c r="L130" s="195" t="e">
        <f>D130=#REF!</f>
        <v>#REF!</v>
      </c>
      <c r="M130" s="195" t="e">
        <f>E130=#REF!</f>
        <v>#REF!</v>
      </c>
      <c r="N130" s="195" t="e">
        <f>F130=#REF!</f>
        <v>#REF!</v>
      </c>
      <c r="O130" s="195" t="e">
        <f>G130=#REF!</f>
        <v>#REF!</v>
      </c>
      <c r="P130" s="195" t="e">
        <f>H130=#REF!</f>
        <v>#REF!</v>
      </c>
      <c r="Q130" s="195"/>
      <c r="R130" s="185"/>
      <c r="S130" s="185"/>
      <c r="T130" s="185"/>
      <c r="U130" s="185"/>
      <c r="V130" s="185"/>
      <c r="W130" s="185"/>
    </row>
    <row r="131" spans="1:23" x14ac:dyDescent="0.35">
      <c r="A131" t="s">
        <v>339</v>
      </c>
      <c r="B131" t="s">
        <v>100</v>
      </c>
      <c r="C131" t="s">
        <v>1</v>
      </c>
      <c r="D131">
        <v>47</v>
      </c>
      <c r="E131">
        <v>45</v>
      </c>
      <c r="F131">
        <v>33</v>
      </c>
      <c r="G131">
        <v>29</v>
      </c>
      <c r="H131">
        <v>154</v>
      </c>
      <c r="I131" t="s">
        <v>210</v>
      </c>
      <c r="L131" s="195" t="e">
        <f>D131=#REF!</f>
        <v>#REF!</v>
      </c>
      <c r="M131" s="195" t="e">
        <f>E131=#REF!</f>
        <v>#REF!</v>
      </c>
      <c r="N131" s="195" t="e">
        <f>F131=#REF!</f>
        <v>#REF!</v>
      </c>
      <c r="O131" s="195" t="e">
        <f>G131=#REF!</f>
        <v>#REF!</v>
      </c>
      <c r="P131" s="195" t="e">
        <f>H131=#REF!</f>
        <v>#REF!</v>
      </c>
      <c r="Q131" s="195"/>
      <c r="R131" s="185"/>
      <c r="S131" s="185"/>
      <c r="T131" s="185"/>
      <c r="U131" s="185"/>
      <c r="V131" s="185"/>
      <c r="W131" s="185"/>
    </row>
    <row r="132" spans="1:23" x14ac:dyDescent="0.35">
      <c r="A132" t="s">
        <v>340</v>
      </c>
      <c r="B132" t="s">
        <v>100</v>
      </c>
      <c r="C132" t="s">
        <v>2</v>
      </c>
      <c r="D132">
        <v>54</v>
      </c>
      <c r="E132">
        <v>39</v>
      </c>
      <c r="F132">
        <v>30</v>
      </c>
      <c r="G132">
        <v>21</v>
      </c>
      <c r="H132">
        <v>144</v>
      </c>
      <c r="I132" t="s">
        <v>210</v>
      </c>
      <c r="L132" s="195" t="e">
        <f>D132=#REF!</f>
        <v>#REF!</v>
      </c>
      <c r="M132" s="195" t="e">
        <f>E132=#REF!</f>
        <v>#REF!</v>
      </c>
      <c r="N132" s="195" t="e">
        <f>F132=#REF!</f>
        <v>#REF!</v>
      </c>
      <c r="O132" s="195" t="e">
        <f>G132=#REF!</f>
        <v>#REF!</v>
      </c>
      <c r="P132" s="195" t="e">
        <f>H132=#REF!</f>
        <v>#REF!</v>
      </c>
      <c r="Q132" s="195"/>
      <c r="R132" s="185"/>
      <c r="S132" s="185"/>
      <c r="T132" s="185"/>
      <c r="U132" s="185"/>
      <c r="V132" s="185"/>
      <c r="W132" s="185"/>
    </row>
    <row r="133" spans="1:23" x14ac:dyDescent="0.35">
      <c r="A133" t="s">
        <v>341</v>
      </c>
      <c r="B133" t="s">
        <v>100</v>
      </c>
      <c r="C133" t="s">
        <v>3</v>
      </c>
      <c r="D133">
        <v>120</v>
      </c>
      <c r="E133">
        <v>117</v>
      </c>
      <c r="F133">
        <v>85</v>
      </c>
      <c r="G133">
        <v>71</v>
      </c>
      <c r="H133">
        <v>393</v>
      </c>
      <c r="I133" t="s">
        <v>210</v>
      </c>
      <c r="L133" s="195" t="e">
        <f>D133=#REF!</f>
        <v>#REF!</v>
      </c>
      <c r="M133" s="195" t="e">
        <f>E133=#REF!</f>
        <v>#REF!</v>
      </c>
      <c r="N133" s="195" t="e">
        <f>F133=#REF!</f>
        <v>#REF!</v>
      </c>
      <c r="O133" s="195" t="e">
        <f>G133=#REF!</f>
        <v>#REF!</v>
      </c>
      <c r="P133" s="195" t="e">
        <f>H133=#REF!</f>
        <v>#REF!</v>
      </c>
      <c r="Q133" s="195"/>
      <c r="R133" s="185"/>
      <c r="S133" s="185"/>
      <c r="T133" s="185"/>
      <c r="U133" s="185"/>
      <c r="V133" s="185"/>
      <c r="W133" s="185"/>
    </row>
    <row r="134" spans="1:23" x14ac:dyDescent="0.35">
      <c r="A134" t="s">
        <v>342</v>
      </c>
      <c r="B134" t="s">
        <v>100</v>
      </c>
      <c r="C134" t="s">
        <v>4</v>
      </c>
      <c r="D134">
        <v>25</v>
      </c>
      <c r="E134">
        <v>14</v>
      </c>
      <c r="F134">
        <v>13</v>
      </c>
      <c r="G134">
        <v>12</v>
      </c>
      <c r="H134">
        <v>64</v>
      </c>
      <c r="I134" t="s">
        <v>210</v>
      </c>
      <c r="L134" s="195" t="e">
        <f>D134=#REF!</f>
        <v>#REF!</v>
      </c>
      <c r="M134" s="195" t="e">
        <f>E134=#REF!</f>
        <v>#REF!</v>
      </c>
      <c r="N134" s="195" t="e">
        <f>F134=#REF!</f>
        <v>#REF!</v>
      </c>
      <c r="O134" s="195" t="e">
        <f>G134=#REF!</f>
        <v>#REF!</v>
      </c>
      <c r="P134" s="195" t="e">
        <f>H134=#REF!</f>
        <v>#REF!</v>
      </c>
      <c r="Q134" s="195"/>
      <c r="R134" s="185"/>
      <c r="S134" s="185"/>
      <c r="T134" s="185"/>
      <c r="U134" s="185"/>
      <c r="V134" s="185"/>
      <c r="W134" s="185"/>
    </row>
    <row r="135" spans="1:23" x14ac:dyDescent="0.35">
      <c r="A135" t="s">
        <v>343</v>
      </c>
      <c r="B135" t="s">
        <v>100</v>
      </c>
      <c r="C135" t="s">
        <v>5</v>
      </c>
      <c r="D135">
        <v>56</v>
      </c>
      <c r="E135">
        <v>50</v>
      </c>
      <c r="F135">
        <v>55</v>
      </c>
      <c r="G135">
        <v>37</v>
      </c>
      <c r="H135">
        <v>198</v>
      </c>
      <c r="I135" t="s">
        <v>210</v>
      </c>
      <c r="L135" s="195" t="e">
        <f>D135=#REF!</f>
        <v>#REF!</v>
      </c>
      <c r="M135" s="195" t="e">
        <f>E135=#REF!</f>
        <v>#REF!</v>
      </c>
      <c r="N135" s="195" t="e">
        <f>F135=#REF!</f>
        <v>#REF!</v>
      </c>
      <c r="O135" s="195" t="e">
        <f>G135=#REF!</f>
        <v>#REF!</v>
      </c>
      <c r="P135" s="195" t="e">
        <f>H135=#REF!</f>
        <v>#REF!</v>
      </c>
      <c r="Q135" s="195"/>
      <c r="R135" s="185"/>
      <c r="S135" s="185"/>
      <c r="T135" s="185"/>
      <c r="U135" s="185"/>
      <c r="V135" s="185"/>
      <c r="W135" s="185"/>
    </row>
    <row r="136" spans="1:23" x14ac:dyDescent="0.35">
      <c r="A136" t="s">
        <v>344</v>
      </c>
      <c r="B136" t="s">
        <v>100</v>
      </c>
      <c r="C136" t="s">
        <v>6</v>
      </c>
      <c r="D136">
        <v>58</v>
      </c>
      <c r="E136">
        <v>40</v>
      </c>
      <c r="F136">
        <v>45</v>
      </c>
      <c r="G136">
        <v>32</v>
      </c>
      <c r="H136">
        <v>175</v>
      </c>
      <c r="I136" t="s">
        <v>210</v>
      </c>
      <c r="L136" s="195" t="e">
        <f>D136=#REF!</f>
        <v>#REF!</v>
      </c>
      <c r="M136" s="195" t="e">
        <f>E136=#REF!</f>
        <v>#REF!</v>
      </c>
      <c r="N136" s="195" t="e">
        <f>F136=#REF!</f>
        <v>#REF!</v>
      </c>
      <c r="O136" s="195" t="e">
        <f>G136=#REF!</f>
        <v>#REF!</v>
      </c>
      <c r="P136" s="195" t="e">
        <f>H136=#REF!</f>
        <v>#REF!</v>
      </c>
      <c r="Q136" s="195"/>
      <c r="R136" s="185"/>
      <c r="S136" s="185"/>
      <c r="T136" s="185"/>
      <c r="U136" s="185"/>
      <c r="V136" s="185"/>
      <c r="W136" s="185"/>
    </row>
    <row r="137" spans="1:23" x14ac:dyDescent="0.35">
      <c r="A137" t="s">
        <v>345</v>
      </c>
      <c r="B137" t="s">
        <v>100</v>
      </c>
      <c r="C137" t="s">
        <v>7</v>
      </c>
      <c r="D137">
        <v>56</v>
      </c>
      <c r="E137">
        <v>85</v>
      </c>
      <c r="F137">
        <v>47</v>
      </c>
      <c r="G137">
        <v>29</v>
      </c>
      <c r="H137">
        <v>217</v>
      </c>
      <c r="I137" t="s">
        <v>210</v>
      </c>
      <c r="L137" s="195" t="e">
        <f>D137=#REF!</f>
        <v>#REF!</v>
      </c>
      <c r="M137" s="195" t="e">
        <f>E137=#REF!</f>
        <v>#REF!</v>
      </c>
      <c r="N137" s="195" t="e">
        <f>F137=#REF!</f>
        <v>#REF!</v>
      </c>
      <c r="O137" s="195" t="e">
        <f>G137=#REF!</f>
        <v>#REF!</v>
      </c>
      <c r="P137" s="195" t="e">
        <f>H137=#REF!</f>
        <v>#REF!</v>
      </c>
      <c r="Q137" s="195"/>
      <c r="R137" s="185"/>
      <c r="S137" s="185"/>
      <c r="T137" s="185"/>
      <c r="U137" s="185"/>
      <c r="V137" s="185"/>
      <c r="W137" s="185"/>
    </row>
    <row r="138" spans="1:23" x14ac:dyDescent="0.35">
      <c r="A138" t="s">
        <v>346</v>
      </c>
      <c r="B138" t="s">
        <v>100</v>
      </c>
      <c r="C138" t="s">
        <v>8</v>
      </c>
      <c r="D138">
        <v>17</v>
      </c>
      <c r="E138">
        <v>15</v>
      </c>
      <c r="F138">
        <v>8</v>
      </c>
      <c r="G138">
        <v>6</v>
      </c>
      <c r="H138">
        <v>46</v>
      </c>
      <c r="I138" t="s">
        <v>210</v>
      </c>
      <c r="L138" s="195" t="e">
        <f>D138=#REF!</f>
        <v>#REF!</v>
      </c>
      <c r="M138" s="195" t="e">
        <f>E138=#REF!</f>
        <v>#REF!</v>
      </c>
      <c r="N138" s="195" t="e">
        <f>F138=#REF!</f>
        <v>#REF!</v>
      </c>
      <c r="O138" s="195" t="e">
        <f>G138=#REF!</f>
        <v>#REF!</v>
      </c>
      <c r="P138" s="195" t="e">
        <f>H138=#REF!</f>
        <v>#REF!</v>
      </c>
      <c r="Q138" s="195"/>
      <c r="R138" s="185"/>
      <c r="S138" s="185"/>
      <c r="T138" s="185"/>
      <c r="U138" s="185"/>
      <c r="V138" s="185"/>
      <c r="W138" s="185"/>
    </row>
    <row r="139" spans="1:23" x14ac:dyDescent="0.35">
      <c r="A139" t="s">
        <v>347</v>
      </c>
      <c r="B139" t="s">
        <v>100</v>
      </c>
      <c r="C139" t="s">
        <v>9</v>
      </c>
      <c r="D139">
        <v>6</v>
      </c>
      <c r="E139" t="s">
        <v>148</v>
      </c>
      <c r="F139" t="s">
        <v>148</v>
      </c>
      <c r="G139" t="s">
        <v>148</v>
      </c>
      <c r="H139">
        <v>9</v>
      </c>
      <c r="I139" t="s">
        <v>210</v>
      </c>
      <c r="L139" s="195" t="e">
        <f>D139=#REF!</f>
        <v>#REF!</v>
      </c>
      <c r="M139" s="195" t="e">
        <f>E139=#REF!</f>
        <v>#REF!</v>
      </c>
      <c r="N139" s="195" t="e">
        <f>F139=#REF!</f>
        <v>#REF!</v>
      </c>
      <c r="O139" s="195" t="e">
        <f>G139=#REF!</f>
        <v>#REF!</v>
      </c>
      <c r="P139" s="195" t="e">
        <f>H139=#REF!</f>
        <v>#REF!</v>
      </c>
      <c r="Q139" s="195"/>
      <c r="R139" s="185"/>
      <c r="S139" s="185"/>
      <c r="T139" s="185"/>
      <c r="U139" s="185"/>
      <c r="V139" s="185"/>
      <c r="W139" s="185"/>
    </row>
    <row r="140" spans="1:23" x14ac:dyDescent="0.35">
      <c r="A140" t="s">
        <v>348</v>
      </c>
      <c r="B140" t="s">
        <v>100</v>
      </c>
      <c r="C140" t="s">
        <v>10</v>
      </c>
      <c r="D140">
        <v>20</v>
      </c>
      <c r="E140">
        <v>24</v>
      </c>
      <c r="F140">
        <v>24</v>
      </c>
      <c r="G140">
        <v>27</v>
      </c>
      <c r="H140">
        <v>95</v>
      </c>
      <c r="I140" t="s">
        <v>210</v>
      </c>
      <c r="L140" s="195" t="e">
        <f>D140=#REF!</f>
        <v>#REF!</v>
      </c>
      <c r="M140" s="195" t="e">
        <f>E140=#REF!</f>
        <v>#REF!</v>
      </c>
      <c r="N140" s="195" t="e">
        <f>F140=#REF!</f>
        <v>#REF!</v>
      </c>
      <c r="O140" s="195" t="e">
        <f>G140=#REF!</f>
        <v>#REF!</v>
      </c>
      <c r="P140" s="195" t="e">
        <f>H140=#REF!</f>
        <v>#REF!</v>
      </c>
      <c r="Q140" s="195"/>
      <c r="R140" s="185"/>
      <c r="S140" s="185"/>
      <c r="T140" s="185"/>
      <c r="U140" s="185"/>
      <c r="V140" s="185"/>
      <c r="W140" s="185"/>
    </row>
    <row r="141" spans="1:23" x14ac:dyDescent="0.35">
      <c r="A141" t="s">
        <v>349</v>
      </c>
      <c r="B141" t="s">
        <v>100</v>
      </c>
      <c r="C141" t="s">
        <v>11</v>
      </c>
      <c r="D141">
        <v>72</v>
      </c>
      <c r="E141">
        <v>61</v>
      </c>
      <c r="F141">
        <v>48</v>
      </c>
      <c r="G141">
        <v>56</v>
      </c>
      <c r="H141">
        <v>237</v>
      </c>
      <c r="I141" t="s">
        <v>210</v>
      </c>
      <c r="L141" s="195" t="e">
        <f>D141=#REF!</f>
        <v>#REF!</v>
      </c>
      <c r="M141" s="195" t="e">
        <f>E141=#REF!</f>
        <v>#REF!</v>
      </c>
      <c r="N141" s="195" t="e">
        <f>F141=#REF!</f>
        <v>#REF!</v>
      </c>
      <c r="O141" s="195" t="e">
        <f>G141=#REF!</f>
        <v>#REF!</v>
      </c>
      <c r="P141" s="195" t="e">
        <f>H141=#REF!</f>
        <v>#REF!</v>
      </c>
      <c r="Q141" s="195"/>
      <c r="R141" s="185"/>
      <c r="S141" s="185"/>
      <c r="T141" s="185"/>
      <c r="U141" s="185"/>
      <c r="V141" s="185"/>
      <c r="W141" s="185"/>
    </row>
    <row r="142" spans="1:23" x14ac:dyDescent="0.35">
      <c r="A142" t="s">
        <v>350</v>
      </c>
      <c r="B142" t="s">
        <v>100</v>
      </c>
      <c r="C142" t="s">
        <v>12</v>
      </c>
      <c r="D142">
        <v>70</v>
      </c>
      <c r="E142">
        <v>61</v>
      </c>
      <c r="F142">
        <v>51</v>
      </c>
      <c r="G142">
        <v>46</v>
      </c>
      <c r="H142">
        <v>228</v>
      </c>
      <c r="I142" t="s">
        <v>210</v>
      </c>
      <c r="L142" s="195" t="e">
        <f>D142=#REF!</f>
        <v>#REF!</v>
      </c>
      <c r="M142" s="195" t="e">
        <f>E142=#REF!</f>
        <v>#REF!</v>
      </c>
      <c r="N142" s="195" t="e">
        <f>F142=#REF!</f>
        <v>#REF!</v>
      </c>
      <c r="O142" s="195" t="e">
        <f>G142=#REF!</f>
        <v>#REF!</v>
      </c>
      <c r="P142" s="195" t="e">
        <f>H142=#REF!</f>
        <v>#REF!</v>
      </c>
      <c r="Q142" s="195"/>
      <c r="R142" s="185"/>
      <c r="S142" s="185"/>
      <c r="T142" s="185"/>
      <c r="U142" s="185"/>
      <c r="V142" s="185"/>
      <c r="W142" s="185"/>
    </row>
    <row r="143" spans="1:23" x14ac:dyDescent="0.35">
      <c r="A143" t="s">
        <v>351</v>
      </c>
      <c r="B143" t="s">
        <v>100</v>
      </c>
      <c r="C143" t="s">
        <v>13</v>
      </c>
      <c r="D143">
        <v>9</v>
      </c>
      <c r="E143">
        <v>5</v>
      </c>
      <c r="F143" t="s">
        <v>148</v>
      </c>
      <c r="G143" t="s">
        <v>148</v>
      </c>
      <c r="H143">
        <v>17</v>
      </c>
      <c r="I143" t="s">
        <v>210</v>
      </c>
      <c r="L143" s="195" t="e">
        <f>D143=#REF!</f>
        <v>#REF!</v>
      </c>
      <c r="M143" s="195" t="e">
        <f>E143=#REF!</f>
        <v>#REF!</v>
      </c>
      <c r="N143" s="195" t="e">
        <f>F143=#REF!</f>
        <v>#REF!</v>
      </c>
      <c r="O143" s="195" t="e">
        <f>G143=#REF!</f>
        <v>#REF!</v>
      </c>
      <c r="P143" s="195" t="e">
        <f>H143=#REF!</f>
        <v>#REF!</v>
      </c>
      <c r="Q143" s="195"/>
      <c r="R143" s="185"/>
      <c r="S143" s="185"/>
      <c r="T143" s="185"/>
      <c r="U143" s="185"/>
      <c r="V143" s="185"/>
      <c r="W143" s="185"/>
    </row>
    <row r="144" spans="1:23" x14ac:dyDescent="0.35">
      <c r="A144" t="s">
        <v>352</v>
      </c>
      <c r="B144" t="s">
        <v>100</v>
      </c>
      <c r="C144" t="s">
        <v>14</v>
      </c>
      <c r="D144">
        <v>71</v>
      </c>
      <c r="E144">
        <v>89</v>
      </c>
      <c r="F144">
        <v>87</v>
      </c>
      <c r="G144">
        <v>54</v>
      </c>
      <c r="H144">
        <v>301</v>
      </c>
      <c r="I144" t="s">
        <v>210</v>
      </c>
      <c r="L144" s="195" t="e">
        <f>D144=#REF!</f>
        <v>#REF!</v>
      </c>
      <c r="M144" s="195" t="e">
        <f>E144=#REF!</f>
        <v>#REF!</v>
      </c>
      <c r="N144" s="195" t="e">
        <f>F144=#REF!</f>
        <v>#REF!</v>
      </c>
      <c r="O144" s="195" t="e">
        <f>G144=#REF!</f>
        <v>#REF!</v>
      </c>
      <c r="P144" s="195" t="e">
        <f>H144=#REF!</f>
        <v>#REF!</v>
      </c>
      <c r="Q144" s="195"/>
      <c r="R144" s="185"/>
      <c r="S144" s="185"/>
      <c r="T144" s="185"/>
      <c r="U144" s="185"/>
      <c r="V144" s="185"/>
      <c r="W144" s="185"/>
    </row>
    <row r="145" spans="1:23" x14ac:dyDescent="0.35">
      <c r="A145" t="s">
        <v>353</v>
      </c>
      <c r="B145" t="s">
        <v>100</v>
      </c>
      <c r="C145" t="s">
        <v>15</v>
      </c>
      <c r="D145">
        <v>19</v>
      </c>
      <c r="E145">
        <v>11</v>
      </c>
      <c r="F145" s="183">
        <v>8</v>
      </c>
      <c r="G145" t="s">
        <v>148</v>
      </c>
      <c r="H145">
        <v>40</v>
      </c>
      <c r="I145" t="s">
        <v>305</v>
      </c>
      <c r="J145">
        <v>1</v>
      </c>
      <c r="L145" s="195" t="e">
        <f>D145=#REF!</f>
        <v>#REF!</v>
      </c>
      <c r="M145" s="195" t="e">
        <f>E145=#REF!</f>
        <v>#REF!</v>
      </c>
      <c r="N145" s="195" t="e">
        <f>F145=#REF!</f>
        <v>#REF!</v>
      </c>
      <c r="O145" s="195" t="e">
        <f>G145=#REF!</f>
        <v>#REF!</v>
      </c>
      <c r="P145" s="195" t="e">
        <f>H145=#REF!</f>
        <v>#REF!</v>
      </c>
      <c r="Q145" s="195"/>
      <c r="R145" s="185"/>
      <c r="S145" s="185"/>
      <c r="T145" s="185"/>
      <c r="U145" s="185"/>
      <c r="V145" s="185"/>
      <c r="W145" s="185"/>
    </row>
    <row r="146" spans="1:23" x14ac:dyDescent="0.35">
      <c r="A146" t="s">
        <v>354</v>
      </c>
      <c r="B146" t="s">
        <v>100</v>
      </c>
      <c r="C146" t="s">
        <v>16</v>
      </c>
      <c r="D146">
        <v>3</v>
      </c>
      <c r="E146">
        <v>4</v>
      </c>
      <c r="F146">
        <v>3</v>
      </c>
      <c r="G146">
        <v>3</v>
      </c>
      <c r="H146">
        <v>13</v>
      </c>
      <c r="I146" t="s">
        <v>210</v>
      </c>
      <c r="L146" s="195" t="e">
        <f>D146=#REF!</f>
        <v>#REF!</v>
      </c>
      <c r="M146" s="195" t="e">
        <f>E146=#REF!</f>
        <v>#REF!</v>
      </c>
      <c r="N146" s="195" t="e">
        <f>F146=#REF!</f>
        <v>#REF!</v>
      </c>
      <c r="O146" s="195" t="e">
        <f>G146=#REF!</f>
        <v>#REF!</v>
      </c>
      <c r="P146" s="195" t="e">
        <f>H146=#REF!</f>
        <v>#REF!</v>
      </c>
      <c r="Q146" s="195"/>
      <c r="R146" s="185"/>
      <c r="S146" s="185"/>
      <c r="T146" s="185"/>
      <c r="U146" s="185"/>
      <c r="V146" s="185"/>
      <c r="W146" s="185"/>
    </row>
    <row r="147" spans="1:23" x14ac:dyDescent="0.35">
      <c r="A147" t="s">
        <v>355</v>
      </c>
      <c r="B147" t="s">
        <v>98</v>
      </c>
      <c r="C147" t="s">
        <v>1</v>
      </c>
      <c r="D147">
        <v>7</v>
      </c>
      <c r="E147">
        <v>13</v>
      </c>
      <c r="F147">
        <v>8</v>
      </c>
      <c r="G147">
        <v>6</v>
      </c>
      <c r="H147">
        <v>34</v>
      </c>
      <c r="I147" t="s">
        <v>210</v>
      </c>
      <c r="L147" s="195" t="e">
        <f>D147=#REF!</f>
        <v>#REF!</v>
      </c>
      <c r="M147" s="195" t="e">
        <f>E147=#REF!</f>
        <v>#REF!</v>
      </c>
      <c r="N147" s="195" t="e">
        <f>F147=#REF!</f>
        <v>#REF!</v>
      </c>
      <c r="O147" s="195" t="e">
        <f>G147=#REF!</f>
        <v>#REF!</v>
      </c>
      <c r="P147" s="195" t="e">
        <f>H147=#REF!</f>
        <v>#REF!</v>
      </c>
      <c r="Q147" s="195"/>
      <c r="R147" s="185"/>
      <c r="S147" s="185"/>
      <c r="T147" s="185"/>
      <c r="U147" s="185"/>
      <c r="V147" s="185"/>
      <c r="W147" s="185"/>
    </row>
    <row r="148" spans="1:23" x14ac:dyDescent="0.35">
      <c r="A148" t="s">
        <v>356</v>
      </c>
      <c r="B148" t="s">
        <v>98</v>
      </c>
      <c r="C148" t="s">
        <v>2</v>
      </c>
      <c r="D148">
        <v>13</v>
      </c>
      <c r="E148">
        <v>12</v>
      </c>
      <c r="F148">
        <v>4</v>
      </c>
      <c r="G148">
        <v>5</v>
      </c>
      <c r="H148">
        <v>34</v>
      </c>
      <c r="I148" t="s">
        <v>210</v>
      </c>
      <c r="L148" s="195" t="e">
        <f>D148=#REF!</f>
        <v>#REF!</v>
      </c>
      <c r="M148" s="195" t="e">
        <f>E148=#REF!</f>
        <v>#REF!</v>
      </c>
      <c r="N148" s="195" t="e">
        <f>F148=#REF!</f>
        <v>#REF!</v>
      </c>
      <c r="O148" s="195" t="e">
        <f>G148=#REF!</f>
        <v>#REF!</v>
      </c>
      <c r="P148" s="195" t="e">
        <f>H148=#REF!</f>
        <v>#REF!</v>
      </c>
      <c r="Q148" s="195"/>
      <c r="R148" s="185"/>
      <c r="S148" s="185"/>
      <c r="T148" s="185"/>
      <c r="U148" s="185"/>
      <c r="V148" s="185"/>
      <c r="W148" s="185"/>
    </row>
    <row r="149" spans="1:23" x14ac:dyDescent="0.35">
      <c r="A149" t="s">
        <v>357</v>
      </c>
      <c r="B149" t="s">
        <v>98</v>
      </c>
      <c r="C149" t="s">
        <v>3</v>
      </c>
      <c r="D149">
        <v>31</v>
      </c>
      <c r="E149">
        <v>40</v>
      </c>
      <c r="F149">
        <v>22</v>
      </c>
      <c r="G149">
        <v>16</v>
      </c>
      <c r="H149">
        <v>109</v>
      </c>
      <c r="I149" t="s">
        <v>210</v>
      </c>
      <c r="L149" s="195" t="e">
        <f>D149=#REF!</f>
        <v>#REF!</v>
      </c>
      <c r="M149" s="195" t="e">
        <f>E149=#REF!</f>
        <v>#REF!</v>
      </c>
      <c r="N149" s="195" t="e">
        <f>F149=#REF!</f>
        <v>#REF!</v>
      </c>
      <c r="O149" s="195" t="e">
        <f>G149=#REF!</f>
        <v>#REF!</v>
      </c>
      <c r="P149" s="195" t="e">
        <f>H149=#REF!</f>
        <v>#REF!</v>
      </c>
      <c r="Q149" s="195"/>
      <c r="R149" s="185"/>
      <c r="S149" s="185"/>
      <c r="T149" s="185"/>
      <c r="U149" s="185"/>
      <c r="V149" s="185"/>
      <c r="W149" s="185"/>
    </row>
    <row r="150" spans="1:23" x14ac:dyDescent="0.35">
      <c r="A150" t="s">
        <v>358</v>
      </c>
      <c r="B150" t="s">
        <v>98</v>
      </c>
      <c r="C150" t="s">
        <v>4</v>
      </c>
      <c r="D150">
        <v>5</v>
      </c>
      <c r="E150">
        <v>10</v>
      </c>
      <c r="F150">
        <v>4</v>
      </c>
      <c r="G150">
        <v>4</v>
      </c>
      <c r="H150">
        <v>23</v>
      </c>
      <c r="I150" t="s">
        <v>210</v>
      </c>
      <c r="L150" s="195" t="e">
        <f>D150=#REF!</f>
        <v>#REF!</v>
      </c>
      <c r="M150" s="195" t="e">
        <f>E150=#REF!</f>
        <v>#REF!</v>
      </c>
      <c r="N150" s="195" t="e">
        <f>F150=#REF!</f>
        <v>#REF!</v>
      </c>
      <c r="O150" s="195" t="e">
        <f>G150=#REF!</f>
        <v>#REF!</v>
      </c>
      <c r="P150" s="195" t="e">
        <f>H150=#REF!</f>
        <v>#REF!</v>
      </c>
      <c r="Q150" s="195"/>
      <c r="R150" s="185"/>
      <c r="S150" s="185"/>
      <c r="T150" s="185"/>
      <c r="U150" s="185"/>
      <c r="V150" s="185"/>
      <c r="W150" s="185"/>
    </row>
    <row r="151" spans="1:23" x14ac:dyDescent="0.35">
      <c r="A151" t="s">
        <v>359</v>
      </c>
      <c r="B151" t="s">
        <v>98</v>
      </c>
      <c r="C151" t="s">
        <v>5</v>
      </c>
      <c r="D151">
        <v>20</v>
      </c>
      <c r="E151">
        <v>20</v>
      </c>
      <c r="F151">
        <v>17</v>
      </c>
      <c r="G151">
        <v>14</v>
      </c>
      <c r="H151">
        <v>71</v>
      </c>
      <c r="I151" t="s">
        <v>210</v>
      </c>
      <c r="L151" s="195" t="e">
        <f>D151=#REF!</f>
        <v>#REF!</v>
      </c>
      <c r="M151" s="195" t="e">
        <f>E151=#REF!</f>
        <v>#REF!</v>
      </c>
      <c r="N151" s="195" t="e">
        <f>F151=#REF!</f>
        <v>#REF!</v>
      </c>
      <c r="O151" s="195" t="e">
        <f>G151=#REF!</f>
        <v>#REF!</v>
      </c>
      <c r="P151" s="195" t="e">
        <f>H151=#REF!</f>
        <v>#REF!</v>
      </c>
      <c r="Q151" s="195"/>
      <c r="R151" s="185"/>
      <c r="S151" s="185"/>
      <c r="T151" s="185"/>
      <c r="U151" s="185"/>
      <c r="V151" s="185"/>
      <c r="W151" s="185"/>
    </row>
    <row r="152" spans="1:23" x14ac:dyDescent="0.35">
      <c r="A152" t="s">
        <v>360</v>
      </c>
      <c r="B152" t="s">
        <v>98</v>
      </c>
      <c r="C152" t="s">
        <v>6</v>
      </c>
      <c r="D152">
        <v>5</v>
      </c>
      <c r="E152">
        <v>17</v>
      </c>
      <c r="F152">
        <v>14</v>
      </c>
      <c r="G152">
        <v>8</v>
      </c>
      <c r="H152">
        <v>44</v>
      </c>
      <c r="I152" t="s">
        <v>210</v>
      </c>
      <c r="L152" s="195" t="e">
        <f>D152=#REF!</f>
        <v>#REF!</v>
      </c>
      <c r="M152" s="195" t="e">
        <f>E152=#REF!</f>
        <v>#REF!</v>
      </c>
      <c r="N152" s="195" t="e">
        <f>F152=#REF!</f>
        <v>#REF!</v>
      </c>
      <c r="O152" s="195" t="e">
        <f>G152=#REF!</f>
        <v>#REF!</v>
      </c>
      <c r="P152" s="195" t="e">
        <f>H152=#REF!</f>
        <v>#REF!</v>
      </c>
      <c r="Q152" s="195"/>
      <c r="R152" s="185"/>
      <c r="S152" s="185"/>
      <c r="T152" s="185"/>
      <c r="U152" s="185"/>
      <c r="V152" s="185"/>
      <c r="W152" s="185"/>
    </row>
    <row r="153" spans="1:23" x14ac:dyDescent="0.35">
      <c r="A153" t="s">
        <v>361</v>
      </c>
      <c r="B153" t="s">
        <v>98</v>
      </c>
      <c r="C153" t="s">
        <v>7</v>
      </c>
      <c r="D153">
        <v>16</v>
      </c>
      <c r="E153">
        <v>25</v>
      </c>
      <c r="F153">
        <v>21</v>
      </c>
      <c r="G153">
        <v>7</v>
      </c>
      <c r="H153">
        <v>69</v>
      </c>
      <c r="I153" t="s">
        <v>210</v>
      </c>
      <c r="L153" s="195" t="e">
        <f>D153=#REF!</f>
        <v>#REF!</v>
      </c>
      <c r="M153" s="195" t="e">
        <f>E153=#REF!</f>
        <v>#REF!</v>
      </c>
      <c r="N153" s="195" t="e">
        <f>F153=#REF!</f>
        <v>#REF!</v>
      </c>
      <c r="O153" s="195" t="e">
        <f>G153=#REF!</f>
        <v>#REF!</v>
      </c>
      <c r="P153" s="195" t="e">
        <f>H153=#REF!</f>
        <v>#REF!</v>
      </c>
      <c r="Q153" s="195"/>
      <c r="R153" s="185"/>
      <c r="S153" s="185"/>
      <c r="T153" s="185"/>
      <c r="U153" s="185"/>
      <c r="V153" s="185"/>
      <c r="W153" s="185"/>
    </row>
    <row r="154" spans="1:23" x14ac:dyDescent="0.35">
      <c r="A154" t="s">
        <v>362</v>
      </c>
      <c r="B154" t="s">
        <v>98</v>
      </c>
      <c r="C154" t="s">
        <v>8</v>
      </c>
      <c r="D154">
        <v>7</v>
      </c>
      <c r="E154">
        <v>8</v>
      </c>
      <c r="F154" t="s">
        <v>148</v>
      </c>
      <c r="G154" t="s">
        <v>148</v>
      </c>
      <c r="H154">
        <v>17</v>
      </c>
      <c r="I154" t="s">
        <v>210</v>
      </c>
      <c r="L154" s="195" t="e">
        <f>D154=#REF!</f>
        <v>#REF!</v>
      </c>
      <c r="M154" s="195" t="e">
        <f>E154=#REF!</f>
        <v>#REF!</v>
      </c>
      <c r="N154" s="195" t="e">
        <f>F154=#REF!</f>
        <v>#REF!</v>
      </c>
      <c r="O154" s="195" t="e">
        <f>G154=#REF!</f>
        <v>#REF!</v>
      </c>
      <c r="P154" s="195" t="e">
        <f>H154=#REF!</f>
        <v>#REF!</v>
      </c>
      <c r="Q154" s="195"/>
      <c r="R154" s="185"/>
      <c r="S154" s="185"/>
      <c r="T154" s="185"/>
      <c r="U154" s="185"/>
      <c r="V154" s="185"/>
      <c r="W154" s="185"/>
    </row>
    <row r="155" spans="1:23" x14ac:dyDescent="0.35">
      <c r="A155" t="s">
        <v>363</v>
      </c>
      <c r="B155" t="s">
        <v>98</v>
      </c>
      <c r="C155" t="s">
        <v>9</v>
      </c>
      <c r="D155" t="s">
        <v>148</v>
      </c>
      <c r="E155" t="s">
        <v>148</v>
      </c>
      <c r="F155" t="s">
        <v>148</v>
      </c>
      <c r="G155" t="s">
        <v>148</v>
      </c>
      <c r="H155" t="s">
        <v>148</v>
      </c>
      <c r="I155" t="s">
        <v>210</v>
      </c>
      <c r="L155" s="195" t="e">
        <f>D155=#REF!</f>
        <v>#REF!</v>
      </c>
      <c r="M155" s="195" t="e">
        <f>E155=#REF!</f>
        <v>#REF!</v>
      </c>
      <c r="N155" s="195" t="e">
        <f>F155=#REF!</f>
        <v>#REF!</v>
      </c>
      <c r="O155" s="195" t="e">
        <f>G155=#REF!</f>
        <v>#REF!</v>
      </c>
      <c r="P155" s="195" t="e">
        <f>H155=#REF!</f>
        <v>#REF!</v>
      </c>
      <c r="Q155" s="195"/>
      <c r="R155" s="185"/>
      <c r="S155" s="185"/>
      <c r="T155" s="185"/>
      <c r="U155" s="185"/>
      <c r="V155" s="185"/>
      <c r="W155" s="185"/>
    </row>
    <row r="156" spans="1:23" x14ac:dyDescent="0.35">
      <c r="A156" t="s">
        <v>364</v>
      </c>
      <c r="B156" t="s">
        <v>98</v>
      </c>
      <c r="C156" t="s">
        <v>10</v>
      </c>
      <c r="D156">
        <v>5</v>
      </c>
      <c r="E156">
        <v>9</v>
      </c>
      <c r="F156">
        <v>5</v>
      </c>
      <c r="G156">
        <v>10</v>
      </c>
      <c r="H156">
        <v>29</v>
      </c>
      <c r="I156" t="s">
        <v>210</v>
      </c>
      <c r="L156" s="195" t="e">
        <f>D156=#REF!</f>
        <v>#REF!</v>
      </c>
      <c r="M156" s="195" t="e">
        <f>E156=#REF!</f>
        <v>#REF!</v>
      </c>
      <c r="N156" s="195" t="e">
        <f>F156=#REF!</f>
        <v>#REF!</v>
      </c>
      <c r="O156" s="195" t="e">
        <f>G156=#REF!</f>
        <v>#REF!</v>
      </c>
      <c r="P156" s="195" t="e">
        <f>H156=#REF!</f>
        <v>#REF!</v>
      </c>
      <c r="Q156" s="195"/>
      <c r="R156" s="185"/>
      <c r="S156" s="185"/>
      <c r="T156" s="185"/>
      <c r="U156" s="185"/>
      <c r="V156" s="185"/>
      <c r="W156" s="185"/>
    </row>
    <row r="157" spans="1:23" x14ac:dyDescent="0.35">
      <c r="A157" t="s">
        <v>365</v>
      </c>
      <c r="B157" t="s">
        <v>98</v>
      </c>
      <c r="C157" t="s">
        <v>11</v>
      </c>
      <c r="D157">
        <v>23</v>
      </c>
      <c r="E157">
        <v>26</v>
      </c>
      <c r="F157">
        <v>17</v>
      </c>
      <c r="G157">
        <v>12</v>
      </c>
      <c r="H157">
        <v>78</v>
      </c>
      <c r="I157" t="s">
        <v>210</v>
      </c>
      <c r="L157" s="195" t="e">
        <f>D157=#REF!</f>
        <v>#REF!</v>
      </c>
      <c r="M157" s="195" t="e">
        <f>E157=#REF!</f>
        <v>#REF!</v>
      </c>
      <c r="N157" s="195" t="e">
        <f>F157=#REF!</f>
        <v>#REF!</v>
      </c>
      <c r="O157" s="195" t="e">
        <f>G157=#REF!</f>
        <v>#REF!</v>
      </c>
      <c r="P157" s="195" t="e">
        <f>H157=#REF!</f>
        <v>#REF!</v>
      </c>
      <c r="Q157" s="195"/>
      <c r="R157" s="185"/>
      <c r="S157" s="185"/>
      <c r="T157" s="185"/>
      <c r="U157" s="185"/>
      <c r="V157" s="185"/>
      <c r="W157" s="185"/>
    </row>
    <row r="158" spans="1:23" x14ac:dyDescent="0.35">
      <c r="A158" t="s">
        <v>366</v>
      </c>
      <c r="B158" t="s">
        <v>98</v>
      </c>
      <c r="C158" t="s">
        <v>12</v>
      </c>
      <c r="D158">
        <v>16</v>
      </c>
      <c r="E158">
        <v>28</v>
      </c>
      <c r="F158">
        <v>17</v>
      </c>
      <c r="G158">
        <v>11</v>
      </c>
      <c r="H158">
        <v>72</v>
      </c>
      <c r="I158" t="s">
        <v>210</v>
      </c>
      <c r="L158" s="195" t="e">
        <f>D158=#REF!</f>
        <v>#REF!</v>
      </c>
      <c r="M158" s="195" t="e">
        <f>E158=#REF!</f>
        <v>#REF!</v>
      </c>
      <c r="N158" s="195" t="e">
        <f>F158=#REF!</f>
        <v>#REF!</v>
      </c>
      <c r="O158" s="195" t="e">
        <f>G158=#REF!</f>
        <v>#REF!</v>
      </c>
      <c r="P158" s="195" t="e">
        <f>H158=#REF!</f>
        <v>#REF!</v>
      </c>
      <c r="Q158" s="195"/>
      <c r="R158" s="185"/>
      <c r="S158" s="185"/>
      <c r="T158" s="185"/>
      <c r="U158" s="185"/>
      <c r="V158" s="185"/>
      <c r="W158" s="185"/>
    </row>
    <row r="159" spans="1:23" x14ac:dyDescent="0.35">
      <c r="A159" t="s">
        <v>367</v>
      </c>
      <c r="B159" t="s">
        <v>98</v>
      </c>
      <c r="C159" t="s">
        <v>13</v>
      </c>
      <c r="D159" t="s">
        <v>148</v>
      </c>
      <c r="E159">
        <v>5</v>
      </c>
      <c r="F159" t="s">
        <v>148</v>
      </c>
      <c r="G159" t="s">
        <v>148</v>
      </c>
      <c r="H159">
        <v>8</v>
      </c>
      <c r="I159" t="s">
        <v>210</v>
      </c>
      <c r="L159" s="195" t="e">
        <f>D159=#REF!</f>
        <v>#REF!</v>
      </c>
      <c r="M159" s="195" t="e">
        <f>E159=#REF!</f>
        <v>#REF!</v>
      </c>
      <c r="N159" s="195" t="e">
        <f>F159=#REF!</f>
        <v>#REF!</v>
      </c>
      <c r="O159" s="195" t="e">
        <f>G159=#REF!</f>
        <v>#REF!</v>
      </c>
      <c r="P159" s="195" t="e">
        <f>H159=#REF!</f>
        <v>#REF!</v>
      </c>
      <c r="Q159" s="195"/>
      <c r="R159" s="185"/>
      <c r="S159" s="185"/>
      <c r="T159" s="185"/>
      <c r="U159" s="185"/>
      <c r="V159" s="185"/>
      <c r="W159" s="185"/>
    </row>
    <row r="160" spans="1:23" x14ac:dyDescent="0.35">
      <c r="A160" t="s">
        <v>368</v>
      </c>
      <c r="B160" t="s">
        <v>98</v>
      </c>
      <c r="C160" t="s">
        <v>14</v>
      </c>
      <c r="D160">
        <v>33</v>
      </c>
      <c r="E160">
        <v>29</v>
      </c>
      <c r="F160">
        <v>20</v>
      </c>
      <c r="G160">
        <v>25</v>
      </c>
      <c r="H160">
        <v>107</v>
      </c>
      <c r="I160" t="s">
        <v>210</v>
      </c>
      <c r="L160" s="195" t="e">
        <f>D160=#REF!</f>
        <v>#REF!</v>
      </c>
      <c r="M160" s="195" t="e">
        <f>E160=#REF!</f>
        <v>#REF!</v>
      </c>
      <c r="N160" s="195" t="e">
        <f>F160=#REF!</f>
        <v>#REF!</v>
      </c>
      <c r="O160" s="195" t="e">
        <f>G160=#REF!</f>
        <v>#REF!</v>
      </c>
      <c r="P160" s="195" t="e">
        <f>H160=#REF!</f>
        <v>#REF!</v>
      </c>
      <c r="Q160" s="195"/>
      <c r="R160" s="185"/>
      <c r="S160" s="185"/>
      <c r="T160" s="185"/>
      <c r="U160" s="185"/>
      <c r="V160" s="185"/>
      <c r="W160" s="185"/>
    </row>
    <row r="161" spans="1:23" x14ac:dyDescent="0.35">
      <c r="A161" t="s">
        <v>369</v>
      </c>
      <c r="B161" t="s">
        <v>98</v>
      </c>
      <c r="C161" t="s">
        <v>15</v>
      </c>
      <c r="D161">
        <v>10</v>
      </c>
      <c r="E161" t="s">
        <v>148</v>
      </c>
      <c r="F161" t="s">
        <v>148</v>
      </c>
      <c r="G161" t="s">
        <v>148</v>
      </c>
      <c r="H161">
        <v>14</v>
      </c>
      <c r="I161" t="s">
        <v>210</v>
      </c>
      <c r="L161" s="195" t="e">
        <f>D161=#REF!</f>
        <v>#REF!</v>
      </c>
      <c r="M161" s="195" t="e">
        <f>E161=#REF!</f>
        <v>#REF!</v>
      </c>
      <c r="N161" s="195" t="e">
        <f>F161=#REF!</f>
        <v>#REF!</v>
      </c>
      <c r="O161" s="195" t="e">
        <f>G161=#REF!</f>
        <v>#REF!</v>
      </c>
      <c r="P161" s="195" t="e">
        <f>H161=#REF!</f>
        <v>#REF!</v>
      </c>
      <c r="Q161" s="195"/>
      <c r="R161" s="185"/>
      <c r="S161" s="185"/>
      <c r="T161" s="185"/>
      <c r="U161" s="185"/>
      <c r="V161" s="185"/>
      <c r="W161" s="185"/>
    </row>
    <row r="162" spans="1:23" x14ac:dyDescent="0.35">
      <c r="A162" t="s">
        <v>370</v>
      </c>
      <c r="B162" t="s">
        <v>98</v>
      </c>
      <c r="C162" t="s">
        <v>16</v>
      </c>
      <c r="D162" t="s">
        <v>148</v>
      </c>
      <c r="E162" t="s">
        <v>148</v>
      </c>
      <c r="F162" t="s">
        <v>148</v>
      </c>
      <c r="G162" t="s">
        <v>148</v>
      </c>
      <c r="H162" t="s">
        <v>148</v>
      </c>
      <c r="I162" t="s">
        <v>210</v>
      </c>
      <c r="L162" s="195" t="e">
        <f>D162=#REF!</f>
        <v>#REF!</v>
      </c>
      <c r="M162" s="195" t="e">
        <f>E162=#REF!</f>
        <v>#REF!</v>
      </c>
      <c r="N162" s="195" t="e">
        <f>F162=#REF!</f>
        <v>#REF!</v>
      </c>
      <c r="O162" s="195" t="e">
        <f>G162=#REF!</f>
        <v>#REF!</v>
      </c>
      <c r="P162" s="195" t="e">
        <f>H162=#REF!</f>
        <v>#REF!</v>
      </c>
      <c r="Q162" s="195"/>
      <c r="R162" s="185"/>
      <c r="S162" s="185"/>
      <c r="T162" s="185"/>
      <c r="U162" s="185"/>
      <c r="V162" s="185"/>
      <c r="W162" s="185"/>
    </row>
    <row r="163" spans="1:23" x14ac:dyDescent="0.35">
      <c r="A163" t="s">
        <v>371</v>
      </c>
      <c r="B163" t="s">
        <v>94</v>
      </c>
      <c r="C163" t="s">
        <v>1</v>
      </c>
      <c r="D163">
        <v>24</v>
      </c>
      <c r="E163">
        <v>23</v>
      </c>
      <c r="F163">
        <v>28</v>
      </c>
      <c r="G163">
        <v>13</v>
      </c>
      <c r="H163">
        <v>88</v>
      </c>
      <c r="I163" t="s">
        <v>210</v>
      </c>
      <c r="L163" s="195" t="e">
        <f>D163=#REF!</f>
        <v>#REF!</v>
      </c>
      <c r="M163" s="195" t="e">
        <f>E163=#REF!</f>
        <v>#REF!</v>
      </c>
      <c r="N163" s="195" t="e">
        <f>F163=#REF!</f>
        <v>#REF!</v>
      </c>
      <c r="O163" s="195" t="e">
        <f>G163=#REF!</f>
        <v>#REF!</v>
      </c>
      <c r="P163" s="195" t="e">
        <f>H163=#REF!</f>
        <v>#REF!</v>
      </c>
      <c r="Q163" s="195"/>
      <c r="R163" s="185"/>
      <c r="S163" s="185"/>
      <c r="T163" s="185"/>
      <c r="U163" s="185"/>
      <c r="V163" s="185"/>
      <c r="W163" s="185"/>
    </row>
    <row r="164" spans="1:23" x14ac:dyDescent="0.35">
      <c r="A164" t="s">
        <v>372</v>
      </c>
      <c r="B164" t="s">
        <v>94</v>
      </c>
      <c r="C164" t="s">
        <v>2</v>
      </c>
      <c r="D164">
        <v>25</v>
      </c>
      <c r="E164">
        <v>24</v>
      </c>
      <c r="F164">
        <v>20</v>
      </c>
      <c r="G164">
        <v>7</v>
      </c>
      <c r="H164">
        <v>76</v>
      </c>
      <c r="I164" t="s">
        <v>210</v>
      </c>
      <c r="L164" s="195" t="e">
        <f>D164=#REF!</f>
        <v>#REF!</v>
      </c>
      <c r="M164" s="195" t="e">
        <f>E164=#REF!</f>
        <v>#REF!</v>
      </c>
      <c r="N164" s="195" t="e">
        <f>F164=#REF!</f>
        <v>#REF!</v>
      </c>
      <c r="O164" s="195" t="e">
        <f>G164=#REF!</f>
        <v>#REF!</v>
      </c>
      <c r="P164" s="195" t="e">
        <f>H164=#REF!</f>
        <v>#REF!</v>
      </c>
      <c r="Q164" s="195"/>
      <c r="R164" s="185"/>
      <c r="S164" s="185"/>
      <c r="T164" s="185"/>
      <c r="U164" s="185"/>
      <c r="V164" s="185"/>
      <c r="W164" s="185"/>
    </row>
    <row r="165" spans="1:23" x14ac:dyDescent="0.35">
      <c r="A165" t="s">
        <v>373</v>
      </c>
      <c r="B165" t="s">
        <v>94</v>
      </c>
      <c r="C165" t="s">
        <v>3</v>
      </c>
      <c r="D165">
        <v>52</v>
      </c>
      <c r="E165">
        <v>39</v>
      </c>
      <c r="F165">
        <v>32</v>
      </c>
      <c r="G165">
        <v>29</v>
      </c>
      <c r="H165">
        <v>152</v>
      </c>
      <c r="I165" t="s">
        <v>210</v>
      </c>
      <c r="L165" s="195" t="e">
        <f>D165=#REF!</f>
        <v>#REF!</v>
      </c>
      <c r="M165" s="195" t="e">
        <f>E165=#REF!</f>
        <v>#REF!</v>
      </c>
      <c r="N165" s="195" t="e">
        <f>F165=#REF!</f>
        <v>#REF!</v>
      </c>
      <c r="O165" s="195" t="e">
        <f>G165=#REF!</f>
        <v>#REF!</v>
      </c>
      <c r="P165" s="195" t="e">
        <f>H165=#REF!</f>
        <v>#REF!</v>
      </c>
      <c r="Q165" s="195"/>
      <c r="R165" s="185"/>
      <c r="S165" s="185"/>
      <c r="T165" s="185"/>
      <c r="U165" s="185"/>
      <c r="V165" s="185"/>
      <c r="W165" s="185"/>
    </row>
    <row r="166" spans="1:23" x14ac:dyDescent="0.35">
      <c r="A166" t="s">
        <v>374</v>
      </c>
      <c r="B166" t="s">
        <v>94</v>
      </c>
      <c r="C166" t="s">
        <v>4</v>
      </c>
      <c r="D166">
        <v>15</v>
      </c>
      <c r="E166">
        <v>17</v>
      </c>
      <c r="F166">
        <v>6</v>
      </c>
      <c r="G166">
        <v>3</v>
      </c>
      <c r="H166">
        <v>41</v>
      </c>
      <c r="I166" t="s">
        <v>210</v>
      </c>
      <c r="L166" s="195" t="e">
        <f>D166=#REF!</f>
        <v>#REF!</v>
      </c>
      <c r="M166" s="195" t="e">
        <f>E166=#REF!</f>
        <v>#REF!</v>
      </c>
      <c r="N166" s="195" t="e">
        <f>F166=#REF!</f>
        <v>#REF!</v>
      </c>
      <c r="O166" s="195" t="e">
        <f>G166=#REF!</f>
        <v>#REF!</v>
      </c>
      <c r="P166" s="195" t="e">
        <f>H166=#REF!</f>
        <v>#REF!</v>
      </c>
      <c r="Q166" s="195"/>
      <c r="R166" s="185"/>
      <c r="S166" s="185"/>
      <c r="T166" s="185"/>
      <c r="U166" s="185"/>
      <c r="V166" s="185"/>
      <c r="W166" s="185"/>
    </row>
    <row r="167" spans="1:23" x14ac:dyDescent="0.35">
      <c r="A167" t="s">
        <v>375</v>
      </c>
      <c r="B167" t="s">
        <v>94</v>
      </c>
      <c r="C167" t="s">
        <v>5</v>
      </c>
      <c r="D167">
        <v>40</v>
      </c>
      <c r="E167">
        <v>32</v>
      </c>
      <c r="F167">
        <v>37</v>
      </c>
      <c r="G167">
        <v>21</v>
      </c>
      <c r="H167">
        <v>130</v>
      </c>
      <c r="I167" t="s">
        <v>210</v>
      </c>
      <c r="L167" s="195" t="e">
        <f>D167=#REF!</f>
        <v>#REF!</v>
      </c>
      <c r="M167" s="195" t="e">
        <f>E167=#REF!</f>
        <v>#REF!</v>
      </c>
      <c r="N167" s="195" t="e">
        <f>F167=#REF!</f>
        <v>#REF!</v>
      </c>
      <c r="O167" s="195" t="e">
        <f>G167=#REF!</f>
        <v>#REF!</v>
      </c>
      <c r="P167" s="195" t="e">
        <f>H167=#REF!</f>
        <v>#REF!</v>
      </c>
      <c r="Q167" s="195"/>
      <c r="R167" s="185"/>
      <c r="S167" s="185"/>
      <c r="T167" s="185"/>
      <c r="U167" s="185"/>
      <c r="V167" s="185"/>
      <c r="W167" s="185"/>
    </row>
    <row r="168" spans="1:23" x14ac:dyDescent="0.35">
      <c r="A168" t="s">
        <v>376</v>
      </c>
      <c r="B168" t="s">
        <v>94</v>
      </c>
      <c r="C168" t="s">
        <v>6</v>
      </c>
      <c r="D168">
        <v>28</v>
      </c>
      <c r="E168">
        <v>26</v>
      </c>
      <c r="F168">
        <v>26</v>
      </c>
      <c r="G168">
        <v>18</v>
      </c>
      <c r="H168">
        <v>98</v>
      </c>
      <c r="I168" t="s">
        <v>210</v>
      </c>
      <c r="L168" s="195" t="e">
        <f>D168=#REF!</f>
        <v>#REF!</v>
      </c>
      <c r="M168" s="195" t="e">
        <f>E168=#REF!</f>
        <v>#REF!</v>
      </c>
      <c r="N168" s="195" t="e">
        <f>F168=#REF!</f>
        <v>#REF!</v>
      </c>
      <c r="O168" s="195" t="e">
        <f>G168=#REF!</f>
        <v>#REF!</v>
      </c>
      <c r="P168" s="195" t="e">
        <f>H168=#REF!</f>
        <v>#REF!</v>
      </c>
      <c r="Q168" s="195"/>
      <c r="R168" s="185"/>
      <c r="S168" s="185"/>
      <c r="T168" s="185"/>
      <c r="U168" s="185"/>
      <c r="V168" s="185"/>
      <c r="W168" s="185"/>
    </row>
    <row r="169" spans="1:23" x14ac:dyDescent="0.35">
      <c r="A169" t="s">
        <v>377</v>
      </c>
      <c r="B169" t="s">
        <v>94</v>
      </c>
      <c r="C169" t="s">
        <v>7</v>
      </c>
      <c r="D169">
        <v>31</v>
      </c>
      <c r="E169">
        <v>32</v>
      </c>
      <c r="F169">
        <v>37</v>
      </c>
      <c r="G169">
        <v>18</v>
      </c>
      <c r="H169">
        <v>118</v>
      </c>
      <c r="I169" t="s">
        <v>210</v>
      </c>
      <c r="L169" s="195" t="e">
        <f>D169=#REF!</f>
        <v>#REF!</v>
      </c>
      <c r="M169" s="195" t="e">
        <f>E169=#REF!</f>
        <v>#REF!</v>
      </c>
      <c r="N169" s="195" t="e">
        <f>F169=#REF!</f>
        <v>#REF!</v>
      </c>
      <c r="O169" s="195" t="e">
        <f>G169=#REF!</f>
        <v>#REF!</v>
      </c>
      <c r="P169" s="195" t="e">
        <f>H169=#REF!</f>
        <v>#REF!</v>
      </c>
      <c r="Q169" s="195"/>
      <c r="R169" s="185"/>
      <c r="S169" s="185"/>
      <c r="T169" s="185"/>
      <c r="U169" s="185"/>
      <c r="V169" s="185"/>
      <c r="W169" s="185"/>
    </row>
    <row r="170" spans="1:23" x14ac:dyDescent="0.35">
      <c r="A170" t="s">
        <v>378</v>
      </c>
      <c r="B170" t="s">
        <v>94</v>
      </c>
      <c r="C170" t="s">
        <v>8</v>
      </c>
      <c r="D170">
        <v>4</v>
      </c>
      <c r="E170">
        <v>9</v>
      </c>
      <c r="F170">
        <v>5</v>
      </c>
      <c r="G170">
        <v>3</v>
      </c>
      <c r="H170">
        <v>21</v>
      </c>
      <c r="I170" t="s">
        <v>210</v>
      </c>
      <c r="L170" s="195" t="e">
        <f>D170=#REF!</f>
        <v>#REF!</v>
      </c>
      <c r="M170" s="195" t="e">
        <f>E170=#REF!</f>
        <v>#REF!</v>
      </c>
      <c r="N170" s="195" t="e">
        <f>F170=#REF!</f>
        <v>#REF!</v>
      </c>
      <c r="O170" s="195" t="e">
        <f>G170=#REF!</f>
        <v>#REF!</v>
      </c>
      <c r="P170" s="195" t="e">
        <f>H170=#REF!</f>
        <v>#REF!</v>
      </c>
      <c r="Q170" s="195"/>
      <c r="R170" s="185"/>
      <c r="S170" s="185"/>
      <c r="T170" s="185"/>
      <c r="U170" s="185"/>
      <c r="V170" s="185"/>
      <c r="W170" s="185"/>
    </row>
    <row r="171" spans="1:23" x14ac:dyDescent="0.35">
      <c r="A171" t="s">
        <v>379</v>
      </c>
      <c r="B171" t="s">
        <v>94</v>
      </c>
      <c r="C171" t="s">
        <v>9</v>
      </c>
      <c r="D171">
        <v>4</v>
      </c>
      <c r="E171" t="s">
        <v>148</v>
      </c>
      <c r="F171">
        <v>3</v>
      </c>
      <c r="G171" t="s">
        <v>148</v>
      </c>
      <c r="H171">
        <v>8</v>
      </c>
      <c r="I171" t="s">
        <v>210</v>
      </c>
      <c r="L171" s="195" t="e">
        <f>D171=#REF!</f>
        <v>#REF!</v>
      </c>
      <c r="M171" s="195" t="e">
        <f>E171=#REF!</f>
        <v>#REF!</v>
      </c>
      <c r="N171" s="195" t="e">
        <f>F171=#REF!</f>
        <v>#REF!</v>
      </c>
      <c r="O171" s="195" t="e">
        <f>G171=#REF!</f>
        <v>#REF!</v>
      </c>
      <c r="P171" s="195" t="e">
        <f>H171=#REF!</f>
        <v>#REF!</v>
      </c>
      <c r="Q171" s="195"/>
      <c r="R171" s="185"/>
      <c r="S171" s="185"/>
      <c r="T171" s="185"/>
      <c r="U171" s="185"/>
      <c r="V171" s="185"/>
      <c r="W171" s="185"/>
    </row>
    <row r="172" spans="1:23" x14ac:dyDescent="0.35">
      <c r="A172" t="s">
        <v>380</v>
      </c>
      <c r="B172" t="s">
        <v>94</v>
      </c>
      <c r="C172" t="s">
        <v>10</v>
      </c>
      <c r="D172">
        <v>21</v>
      </c>
      <c r="E172">
        <v>11</v>
      </c>
      <c r="F172">
        <v>8</v>
      </c>
      <c r="G172">
        <v>12</v>
      </c>
      <c r="H172">
        <v>52</v>
      </c>
      <c r="I172" t="s">
        <v>210</v>
      </c>
      <c r="L172" s="195" t="e">
        <f>D172=#REF!</f>
        <v>#REF!</v>
      </c>
      <c r="M172" s="195" t="e">
        <f>E172=#REF!</f>
        <v>#REF!</v>
      </c>
      <c r="N172" s="195" t="e">
        <f>F172=#REF!</f>
        <v>#REF!</v>
      </c>
      <c r="O172" s="195" t="e">
        <f>G172=#REF!</f>
        <v>#REF!</v>
      </c>
      <c r="P172" s="195" t="e">
        <f>H172=#REF!</f>
        <v>#REF!</v>
      </c>
      <c r="Q172" s="195"/>
      <c r="R172" s="185"/>
      <c r="S172" s="185"/>
      <c r="T172" s="185"/>
      <c r="U172" s="185"/>
      <c r="V172" s="185"/>
      <c r="W172" s="185"/>
    </row>
    <row r="173" spans="1:23" x14ac:dyDescent="0.35">
      <c r="A173" t="s">
        <v>381</v>
      </c>
      <c r="B173" t="s">
        <v>94</v>
      </c>
      <c r="C173" t="s">
        <v>11</v>
      </c>
      <c r="D173">
        <v>28</v>
      </c>
      <c r="E173">
        <v>49</v>
      </c>
      <c r="F173">
        <v>37</v>
      </c>
      <c r="G173">
        <v>18</v>
      </c>
      <c r="H173">
        <v>132</v>
      </c>
      <c r="I173" t="s">
        <v>210</v>
      </c>
      <c r="L173" s="195" t="e">
        <f>D173=#REF!</f>
        <v>#REF!</v>
      </c>
      <c r="M173" s="195" t="e">
        <f>E173=#REF!</f>
        <v>#REF!</v>
      </c>
      <c r="N173" s="195" t="e">
        <f>F173=#REF!</f>
        <v>#REF!</v>
      </c>
      <c r="O173" s="195" t="e">
        <f>G173=#REF!</f>
        <v>#REF!</v>
      </c>
      <c r="P173" s="195" t="e">
        <f>H173=#REF!</f>
        <v>#REF!</v>
      </c>
      <c r="Q173" s="195"/>
      <c r="R173" s="185"/>
      <c r="S173" s="185"/>
      <c r="T173" s="185"/>
      <c r="U173" s="185"/>
      <c r="V173" s="185"/>
      <c r="W173" s="185"/>
    </row>
    <row r="174" spans="1:23" x14ac:dyDescent="0.35">
      <c r="A174" t="s">
        <v>382</v>
      </c>
      <c r="B174" t="s">
        <v>94</v>
      </c>
      <c r="C174" t="s">
        <v>12</v>
      </c>
      <c r="D174">
        <v>66</v>
      </c>
      <c r="E174">
        <v>48</v>
      </c>
      <c r="F174">
        <v>31</v>
      </c>
      <c r="G174">
        <v>21</v>
      </c>
      <c r="H174">
        <v>166</v>
      </c>
      <c r="I174" t="s">
        <v>210</v>
      </c>
      <c r="L174" s="195" t="e">
        <f>D174=#REF!</f>
        <v>#REF!</v>
      </c>
      <c r="M174" s="195" t="e">
        <f>E174=#REF!</f>
        <v>#REF!</v>
      </c>
      <c r="N174" s="195" t="e">
        <f>F174=#REF!</f>
        <v>#REF!</v>
      </c>
      <c r="O174" s="195" t="e">
        <f>G174=#REF!</f>
        <v>#REF!</v>
      </c>
      <c r="P174" s="195" t="e">
        <f>H174=#REF!</f>
        <v>#REF!</v>
      </c>
      <c r="Q174" s="195"/>
      <c r="R174" s="185"/>
      <c r="S174" s="185"/>
      <c r="T174" s="185"/>
      <c r="U174" s="185"/>
      <c r="V174" s="185"/>
      <c r="W174" s="185"/>
    </row>
    <row r="175" spans="1:23" x14ac:dyDescent="0.35">
      <c r="A175" t="s">
        <v>383</v>
      </c>
      <c r="B175" t="s">
        <v>94</v>
      </c>
      <c r="C175" t="s">
        <v>13</v>
      </c>
      <c r="D175" t="s">
        <v>148</v>
      </c>
      <c r="E175" t="s">
        <v>148</v>
      </c>
      <c r="F175" t="s">
        <v>148</v>
      </c>
      <c r="G175" t="s">
        <v>148</v>
      </c>
      <c r="H175">
        <v>4</v>
      </c>
      <c r="I175" t="s">
        <v>210</v>
      </c>
      <c r="L175" s="195" t="e">
        <f>D175=#REF!</f>
        <v>#REF!</v>
      </c>
      <c r="M175" s="195" t="e">
        <f>E175=#REF!</f>
        <v>#REF!</v>
      </c>
      <c r="N175" s="195" t="e">
        <f>F175=#REF!</f>
        <v>#REF!</v>
      </c>
      <c r="O175" s="195" t="e">
        <f>G175=#REF!</f>
        <v>#REF!</v>
      </c>
      <c r="P175" s="195" t="e">
        <f>H175=#REF!</f>
        <v>#REF!</v>
      </c>
      <c r="Q175" s="195"/>
      <c r="R175" s="185"/>
      <c r="S175" s="185"/>
      <c r="T175" s="185"/>
      <c r="U175" s="185"/>
      <c r="V175" s="185"/>
      <c r="W175" s="185"/>
    </row>
    <row r="176" spans="1:23" x14ac:dyDescent="0.35">
      <c r="A176" t="s">
        <v>384</v>
      </c>
      <c r="B176" t="s">
        <v>94</v>
      </c>
      <c r="C176" t="s">
        <v>14</v>
      </c>
      <c r="D176">
        <v>60</v>
      </c>
      <c r="E176">
        <v>47</v>
      </c>
      <c r="F176">
        <v>49</v>
      </c>
      <c r="G176">
        <v>28</v>
      </c>
      <c r="H176">
        <v>184</v>
      </c>
      <c r="I176" t="s">
        <v>210</v>
      </c>
      <c r="L176" s="195" t="e">
        <f>D176=#REF!</f>
        <v>#REF!</v>
      </c>
      <c r="M176" s="195" t="e">
        <f>E176=#REF!</f>
        <v>#REF!</v>
      </c>
      <c r="N176" s="195" t="e">
        <f>F176=#REF!</f>
        <v>#REF!</v>
      </c>
      <c r="O176" s="195" t="e">
        <f>G176=#REF!</f>
        <v>#REF!</v>
      </c>
      <c r="P176" s="195" t="e">
        <f>H176=#REF!</f>
        <v>#REF!</v>
      </c>
      <c r="Q176" s="195"/>
      <c r="R176" s="185"/>
      <c r="S176" s="185"/>
      <c r="T176" s="185"/>
      <c r="U176" s="185"/>
      <c r="V176" s="185"/>
      <c r="W176" s="185"/>
    </row>
    <row r="177" spans="1:23" x14ac:dyDescent="0.35">
      <c r="A177" t="s">
        <v>385</v>
      </c>
      <c r="B177" t="s">
        <v>94</v>
      </c>
      <c r="C177" t="s">
        <v>15</v>
      </c>
      <c r="D177">
        <v>6</v>
      </c>
      <c r="E177">
        <v>4</v>
      </c>
      <c r="F177" t="s">
        <v>148</v>
      </c>
      <c r="G177" t="s">
        <v>148</v>
      </c>
      <c r="H177">
        <v>13</v>
      </c>
      <c r="I177" t="s">
        <v>210</v>
      </c>
      <c r="L177" s="195" t="e">
        <f>D177=#REF!</f>
        <v>#REF!</v>
      </c>
      <c r="M177" s="195" t="e">
        <f>E177=#REF!</f>
        <v>#REF!</v>
      </c>
      <c r="N177" s="195" t="e">
        <f>F177=#REF!</f>
        <v>#REF!</v>
      </c>
      <c r="O177" s="195" t="e">
        <f>G177=#REF!</f>
        <v>#REF!</v>
      </c>
      <c r="P177" s="195" t="e">
        <f>H177=#REF!</f>
        <v>#REF!</v>
      </c>
      <c r="Q177" s="195"/>
      <c r="R177" s="185"/>
      <c r="S177" s="185"/>
      <c r="T177" s="185"/>
      <c r="U177" s="185"/>
      <c r="V177" s="185"/>
      <c r="W177" s="185"/>
    </row>
    <row r="178" spans="1:23" x14ac:dyDescent="0.35">
      <c r="A178" t="s">
        <v>386</v>
      </c>
      <c r="B178" t="s">
        <v>94</v>
      </c>
      <c r="C178" t="s">
        <v>16</v>
      </c>
      <c r="D178" t="s">
        <v>148</v>
      </c>
      <c r="E178" t="s">
        <v>148</v>
      </c>
      <c r="F178" t="s">
        <v>148</v>
      </c>
      <c r="G178" t="s">
        <v>148</v>
      </c>
      <c r="H178">
        <v>5</v>
      </c>
      <c r="I178" t="s">
        <v>210</v>
      </c>
      <c r="L178" s="195" t="e">
        <f>D178=#REF!</f>
        <v>#REF!</v>
      </c>
      <c r="M178" s="195" t="e">
        <f>E178=#REF!</f>
        <v>#REF!</v>
      </c>
      <c r="N178" s="195" t="e">
        <f>F178=#REF!</f>
        <v>#REF!</v>
      </c>
      <c r="O178" s="195" t="e">
        <f>G178=#REF!</f>
        <v>#REF!</v>
      </c>
      <c r="P178" s="195" t="e">
        <f>H178=#REF!</f>
        <v>#REF!</v>
      </c>
      <c r="Q178" s="195"/>
      <c r="R178" s="185"/>
      <c r="S178" s="185"/>
      <c r="T178" s="185"/>
      <c r="U178" s="185"/>
      <c r="V178" s="185"/>
      <c r="W178" s="185"/>
    </row>
    <row r="179" spans="1:23" x14ac:dyDescent="0.35">
      <c r="A179" t="s">
        <v>387</v>
      </c>
      <c r="B179" t="s">
        <v>95</v>
      </c>
      <c r="C179" t="s">
        <v>1</v>
      </c>
      <c r="D179">
        <v>20</v>
      </c>
      <c r="E179">
        <v>23</v>
      </c>
      <c r="F179">
        <v>23</v>
      </c>
      <c r="G179">
        <v>18</v>
      </c>
      <c r="H179">
        <v>84</v>
      </c>
      <c r="I179" t="s">
        <v>210</v>
      </c>
      <c r="L179" s="195" t="e">
        <f>D179=#REF!</f>
        <v>#REF!</v>
      </c>
      <c r="M179" s="195" t="e">
        <f>E179=#REF!</f>
        <v>#REF!</v>
      </c>
      <c r="N179" s="195" t="e">
        <f>F179=#REF!</f>
        <v>#REF!</v>
      </c>
      <c r="O179" s="195" t="e">
        <f>G179=#REF!</f>
        <v>#REF!</v>
      </c>
      <c r="P179" s="195" t="e">
        <f>H179=#REF!</f>
        <v>#REF!</v>
      </c>
      <c r="Q179" s="195"/>
      <c r="R179" s="185"/>
      <c r="S179" s="185"/>
      <c r="T179" s="185"/>
      <c r="U179" s="185"/>
      <c r="V179" s="185"/>
      <c r="W179" s="185"/>
    </row>
    <row r="180" spans="1:23" x14ac:dyDescent="0.35">
      <c r="A180" t="s">
        <v>388</v>
      </c>
      <c r="B180" t="s">
        <v>95</v>
      </c>
      <c r="C180" t="s">
        <v>2</v>
      </c>
      <c r="D180">
        <v>25</v>
      </c>
      <c r="E180">
        <v>18</v>
      </c>
      <c r="F180">
        <v>15</v>
      </c>
      <c r="G180">
        <v>10</v>
      </c>
      <c r="H180">
        <v>68</v>
      </c>
      <c r="I180" t="s">
        <v>210</v>
      </c>
      <c r="L180" s="195" t="e">
        <f>D180=#REF!</f>
        <v>#REF!</v>
      </c>
      <c r="M180" s="195" t="e">
        <f>E180=#REF!</f>
        <v>#REF!</v>
      </c>
      <c r="N180" s="195" t="e">
        <f>F180=#REF!</f>
        <v>#REF!</v>
      </c>
      <c r="O180" s="195" t="e">
        <f>G180=#REF!</f>
        <v>#REF!</v>
      </c>
      <c r="P180" s="195" t="e">
        <f>H180=#REF!</f>
        <v>#REF!</v>
      </c>
      <c r="Q180" s="195"/>
      <c r="R180" s="185"/>
      <c r="S180" s="185"/>
      <c r="T180" s="185"/>
      <c r="U180" s="185"/>
      <c r="V180" s="185"/>
      <c r="W180" s="185"/>
    </row>
    <row r="181" spans="1:23" x14ac:dyDescent="0.35">
      <c r="A181" t="s">
        <v>389</v>
      </c>
      <c r="B181" t="s">
        <v>95</v>
      </c>
      <c r="C181" t="s">
        <v>3</v>
      </c>
      <c r="D181">
        <v>58</v>
      </c>
      <c r="E181">
        <v>44</v>
      </c>
      <c r="F181">
        <v>39</v>
      </c>
      <c r="G181">
        <v>37</v>
      </c>
      <c r="H181">
        <v>178</v>
      </c>
      <c r="I181" t="s">
        <v>210</v>
      </c>
      <c r="L181" s="195" t="e">
        <f>D181=#REF!</f>
        <v>#REF!</v>
      </c>
      <c r="M181" s="195" t="e">
        <f>E181=#REF!</f>
        <v>#REF!</v>
      </c>
      <c r="N181" s="195" t="e">
        <f>F181=#REF!</f>
        <v>#REF!</v>
      </c>
      <c r="O181" s="195" t="e">
        <f>G181=#REF!</f>
        <v>#REF!</v>
      </c>
      <c r="P181" s="195" t="e">
        <f>H181=#REF!</f>
        <v>#REF!</v>
      </c>
      <c r="Q181" s="195"/>
      <c r="R181" s="185"/>
      <c r="S181" s="185"/>
      <c r="T181" s="185"/>
      <c r="U181" s="185"/>
      <c r="V181" s="185"/>
      <c r="W181" s="185"/>
    </row>
    <row r="182" spans="1:23" x14ac:dyDescent="0.35">
      <c r="A182" t="s">
        <v>390</v>
      </c>
      <c r="B182" t="s">
        <v>95</v>
      </c>
      <c r="C182" t="s">
        <v>4</v>
      </c>
      <c r="D182">
        <v>9</v>
      </c>
      <c r="E182">
        <v>12</v>
      </c>
      <c r="F182">
        <v>10</v>
      </c>
      <c r="G182">
        <v>5</v>
      </c>
      <c r="H182">
        <v>36</v>
      </c>
      <c r="I182" t="s">
        <v>210</v>
      </c>
      <c r="L182" s="195" t="e">
        <f>D182=#REF!</f>
        <v>#REF!</v>
      </c>
      <c r="M182" s="195" t="e">
        <f>E182=#REF!</f>
        <v>#REF!</v>
      </c>
      <c r="N182" s="195" t="e">
        <f>F182=#REF!</f>
        <v>#REF!</v>
      </c>
      <c r="O182" s="195" t="e">
        <f>G182=#REF!</f>
        <v>#REF!</v>
      </c>
      <c r="P182" s="195" t="e">
        <f>H182=#REF!</f>
        <v>#REF!</v>
      </c>
      <c r="Q182" s="195"/>
      <c r="R182" s="185"/>
      <c r="S182" s="185"/>
      <c r="T182" s="185"/>
      <c r="U182" s="185"/>
      <c r="V182" s="185"/>
      <c r="W182" s="185"/>
    </row>
    <row r="183" spans="1:23" x14ac:dyDescent="0.35">
      <c r="A183" t="s">
        <v>391</v>
      </c>
      <c r="B183" t="s">
        <v>95</v>
      </c>
      <c r="C183" t="s">
        <v>5</v>
      </c>
      <c r="D183">
        <v>36</v>
      </c>
      <c r="E183">
        <v>46</v>
      </c>
      <c r="F183">
        <v>33</v>
      </c>
      <c r="G183">
        <v>26</v>
      </c>
      <c r="H183">
        <v>141</v>
      </c>
      <c r="I183" t="s">
        <v>210</v>
      </c>
      <c r="L183" s="195" t="e">
        <f>D183=#REF!</f>
        <v>#REF!</v>
      </c>
      <c r="M183" s="195" t="e">
        <f>E183=#REF!</f>
        <v>#REF!</v>
      </c>
      <c r="N183" s="195" t="e">
        <f>F183=#REF!</f>
        <v>#REF!</v>
      </c>
      <c r="O183" s="195" t="e">
        <f>G183=#REF!</f>
        <v>#REF!</v>
      </c>
      <c r="P183" s="195" t="e">
        <f>H183=#REF!</f>
        <v>#REF!</v>
      </c>
      <c r="Q183" s="195"/>
      <c r="R183" s="185"/>
      <c r="S183" s="185"/>
      <c r="T183" s="185"/>
      <c r="U183" s="185"/>
      <c r="V183" s="185"/>
      <c r="W183" s="185"/>
    </row>
    <row r="184" spans="1:23" x14ac:dyDescent="0.35">
      <c r="A184" t="s">
        <v>392</v>
      </c>
      <c r="B184" t="s">
        <v>95</v>
      </c>
      <c r="C184" t="s">
        <v>6</v>
      </c>
      <c r="D184">
        <v>29</v>
      </c>
      <c r="E184">
        <v>33</v>
      </c>
      <c r="F184">
        <v>35</v>
      </c>
      <c r="G184">
        <v>15</v>
      </c>
      <c r="H184">
        <v>112</v>
      </c>
      <c r="I184" t="s">
        <v>210</v>
      </c>
      <c r="L184" s="195" t="e">
        <f>D184=#REF!</f>
        <v>#REF!</v>
      </c>
      <c r="M184" s="195" t="e">
        <f>E184=#REF!</f>
        <v>#REF!</v>
      </c>
      <c r="N184" s="195" t="e">
        <f>F184=#REF!</f>
        <v>#REF!</v>
      </c>
      <c r="O184" s="195" t="e">
        <f>G184=#REF!</f>
        <v>#REF!</v>
      </c>
      <c r="P184" s="195" t="e">
        <f>H184=#REF!</f>
        <v>#REF!</v>
      </c>
      <c r="Q184" s="195"/>
      <c r="R184" s="185"/>
      <c r="S184" s="185"/>
      <c r="T184" s="185"/>
      <c r="U184" s="185"/>
      <c r="V184" s="185"/>
      <c r="W184" s="185"/>
    </row>
    <row r="185" spans="1:23" x14ac:dyDescent="0.35">
      <c r="A185" t="s">
        <v>393</v>
      </c>
      <c r="B185" t="s">
        <v>95</v>
      </c>
      <c r="C185" t="s">
        <v>7</v>
      </c>
      <c r="D185">
        <v>26</v>
      </c>
      <c r="E185">
        <v>47</v>
      </c>
      <c r="F185">
        <v>47</v>
      </c>
      <c r="G185">
        <v>10</v>
      </c>
      <c r="H185">
        <v>130</v>
      </c>
      <c r="I185" t="s">
        <v>210</v>
      </c>
      <c r="L185" s="195" t="e">
        <f>D185=#REF!</f>
        <v>#REF!</v>
      </c>
      <c r="M185" s="195" t="e">
        <f>E185=#REF!</f>
        <v>#REF!</v>
      </c>
      <c r="N185" s="195" t="e">
        <f>F185=#REF!</f>
        <v>#REF!</v>
      </c>
      <c r="O185" s="195" t="e">
        <f>G185=#REF!</f>
        <v>#REF!</v>
      </c>
      <c r="P185" s="195" t="e">
        <f>H185=#REF!</f>
        <v>#REF!</v>
      </c>
      <c r="Q185" s="195"/>
      <c r="R185" s="185"/>
      <c r="S185" s="185"/>
      <c r="T185" s="185"/>
      <c r="U185" s="185"/>
      <c r="V185" s="185"/>
      <c r="W185" s="185"/>
    </row>
    <row r="186" spans="1:23" x14ac:dyDescent="0.35">
      <c r="A186" t="s">
        <v>394</v>
      </c>
      <c r="B186" t="s">
        <v>95</v>
      </c>
      <c r="C186" t="s">
        <v>8</v>
      </c>
      <c r="D186">
        <v>7</v>
      </c>
      <c r="E186">
        <v>8</v>
      </c>
      <c r="F186">
        <v>3</v>
      </c>
      <c r="G186">
        <v>4</v>
      </c>
      <c r="H186">
        <v>22</v>
      </c>
      <c r="I186" t="s">
        <v>210</v>
      </c>
      <c r="L186" s="195" t="e">
        <f>D186=#REF!</f>
        <v>#REF!</v>
      </c>
      <c r="M186" s="195" t="e">
        <f>E186=#REF!</f>
        <v>#REF!</v>
      </c>
      <c r="N186" s="195" t="e">
        <f>F186=#REF!</f>
        <v>#REF!</v>
      </c>
      <c r="O186" s="195" t="e">
        <f>G186=#REF!</f>
        <v>#REF!</v>
      </c>
      <c r="P186" s="195" t="e">
        <f>H186=#REF!</f>
        <v>#REF!</v>
      </c>
      <c r="Q186" s="195"/>
      <c r="R186" s="185"/>
      <c r="S186" s="185"/>
      <c r="T186" s="185"/>
      <c r="U186" s="185"/>
      <c r="V186" s="185"/>
      <c r="W186" s="185"/>
    </row>
    <row r="187" spans="1:23" x14ac:dyDescent="0.35">
      <c r="A187" t="s">
        <v>395</v>
      </c>
      <c r="B187" t="s">
        <v>95</v>
      </c>
      <c r="C187" t="s">
        <v>9</v>
      </c>
      <c r="D187" t="s">
        <v>148</v>
      </c>
      <c r="E187">
        <v>3</v>
      </c>
      <c r="F187" t="s">
        <v>148</v>
      </c>
      <c r="G187" t="s">
        <v>148</v>
      </c>
      <c r="H187">
        <v>8</v>
      </c>
      <c r="I187" t="s">
        <v>210</v>
      </c>
      <c r="L187" s="195" t="e">
        <f>D187=#REF!</f>
        <v>#REF!</v>
      </c>
      <c r="M187" s="195" t="e">
        <f>E187=#REF!</f>
        <v>#REF!</v>
      </c>
      <c r="N187" s="195" t="e">
        <f>F187=#REF!</f>
        <v>#REF!</v>
      </c>
      <c r="O187" s="195" t="e">
        <f>G187=#REF!</f>
        <v>#REF!</v>
      </c>
      <c r="P187" s="195" t="e">
        <f>H187=#REF!</f>
        <v>#REF!</v>
      </c>
      <c r="Q187" s="195"/>
      <c r="R187" s="185"/>
      <c r="S187" s="185"/>
      <c r="T187" s="185"/>
      <c r="U187" s="185"/>
      <c r="V187" s="185"/>
      <c r="W187" s="185"/>
    </row>
    <row r="188" spans="1:23" x14ac:dyDescent="0.35">
      <c r="A188" t="s">
        <v>396</v>
      </c>
      <c r="B188" t="s">
        <v>95</v>
      </c>
      <c r="C188" t="s">
        <v>10</v>
      </c>
      <c r="D188">
        <v>16</v>
      </c>
      <c r="E188">
        <v>23</v>
      </c>
      <c r="F188">
        <v>14</v>
      </c>
      <c r="G188">
        <v>11</v>
      </c>
      <c r="H188">
        <v>64</v>
      </c>
      <c r="I188" t="s">
        <v>210</v>
      </c>
      <c r="L188" s="195" t="e">
        <f>D188=#REF!</f>
        <v>#REF!</v>
      </c>
      <c r="M188" s="195" t="e">
        <f>E188=#REF!</f>
        <v>#REF!</v>
      </c>
      <c r="N188" s="195" t="e">
        <f>F188=#REF!</f>
        <v>#REF!</v>
      </c>
      <c r="O188" s="195" t="e">
        <f>G188=#REF!</f>
        <v>#REF!</v>
      </c>
      <c r="P188" s="195" t="e">
        <f>H188=#REF!</f>
        <v>#REF!</v>
      </c>
      <c r="Q188" s="195"/>
      <c r="R188" s="185"/>
      <c r="S188" s="185"/>
      <c r="T188" s="185"/>
      <c r="U188" s="185"/>
      <c r="V188" s="185"/>
      <c r="W188" s="185"/>
    </row>
    <row r="189" spans="1:23" x14ac:dyDescent="0.35">
      <c r="A189" t="s">
        <v>397</v>
      </c>
      <c r="B189" t="s">
        <v>95</v>
      </c>
      <c r="C189" t="s">
        <v>11</v>
      </c>
      <c r="D189">
        <v>37</v>
      </c>
      <c r="E189">
        <v>55</v>
      </c>
      <c r="F189">
        <v>52</v>
      </c>
      <c r="G189">
        <v>37</v>
      </c>
      <c r="H189">
        <v>181</v>
      </c>
      <c r="I189" t="s">
        <v>210</v>
      </c>
      <c r="L189" s="195" t="e">
        <f>D189=#REF!</f>
        <v>#REF!</v>
      </c>
      <c r="M189" s="195" t="e">
        <f>E189=#REF!</f>
        <v>#REF!</v>
      </c>
      <c r="N189" s="195" t="e">
        <f>F189=#REF!</f>
        <v>#REF!</v>
      </c>
      <c r="O189" s="195" t="e">
        <f>G189=#REF!</f>
        <v>#REF!</v>
      </c>
      <c r="P189" s="195" t="e">
        <f>H189=#REF!</f>
        <v>#REF!</v>
      </c>
      <c r="Q189" s="195"/>
      <c r="R189" s="185"/>
      <c r="S189" s="185"/>
      <c r="T189" s="185"/>
      <c r="U189" s="185"/>
      <c r="V189" s="185"/>
      <c r="W189" s="185"/>
    </row>
    <row r="190" spans="1:23" x14ac:dyDescent="0.35">
      <c r="A190" t="s">
        <v>398</v>
      </c>
      <c r="B190" t="s">
        <v>95</v>
      </c>
      <c r="C190" t="s">
        <v>12</v>
      </c>
      <c r="D190">
        <v>43</v>
      </c>
      <c r="E190">
        <v>42</v>
      </c>
      <c r="F190">
        <v>36</v>
      </c>
      <c r="G190">
        <v>22</v>
      </c>
      <c r="H190">
        <v>143</v>
      </c>
      <c r="I190" t="s">
        <v>210</v>
      </c>
      <c r="L190" s="195" t="e">
        <f>D190=#REF!</f>
        <v>#REF!</v>
      </c>
      <c r="M190" s="195" t="e">
        <f>E190=#REF!</f>
        <v>#REF!</v>
      </c>
      <c r="N190" s="195" t="e">
        <f>F190=#REF!</f>
        <v>#REF!</v>
      </c>
      <c r="O190" s="195" t="e">
        <f>G190=#REF!</f>
        <v>#REF!</v>
      </c>
      <c r="P190" s="195" t="e">
        <f>H190=#REF!</f>
        <v>#REF!</v>
      </c>
      <c r="Q190" s="195"/>
      <c r="R190" s="185"/>
      <c r="S190" s="185"/>
      <c r="T190" s="185"/>
      <c r="U190" s="185"/>
      <c r="V190" s="185"/>
      <c r="W190" s="185"/>
    </row>
    <row r="191" spans="1:23" x14ac:dyDescent="0.35">
      <c r="A191" t="s">
        <v>399</v>
      </c>
      <c r="B191" t="s">
        <v>95</v>
      </c>
      <c r="C191" t="s">
        <v>13</v>
      </c>
      <c r="D191" t="s">
        <v>148</v>
      </c>
      <c r="E191">
        <v>3</v>
      </c>
      <c r="F191" t="s">
        <v>148</v>
      </c>
      <c r="G191" t="s">
        <v>148</v>
      </c>
      <c r="H191">
        <v>9</v>
      </c>
      <c r="I191" t="s">
        <v>210</v>
      </c>
      <c r="L191" s="195" t="e">
        <f>D191=#REF!</f>
        <v>#REF!</v>
      </c>
      <c r="M191" s="195" t="e">
        <f>E191=#REF!</f>
        <v>#REF!</v>
      </c>
      <c r="N191" s="195" t="e">
        <f>F191=#REF!</f>
        <v>#REF!</v>
      </c>
      <c r="O191" s="195" t="e">
        <f>G191=#REF!</f>
        <v>#REF!</v>
      </c>
      <c r="P191" s="195" t="e">
        <f>H191=#REF!</f>
        <v>#REF!</v>
      </c>
      <c r="Q191" s="195"/>
      <c r="R191" s="185"/>
      <c r="S191" s="185"/>
      <c r="T191" s="185"/>
      <c r="U191" s="185"/>
      <c r="V191" s="185"/>
      <c r="W191" s="185"/>
    </row>
    <row r="192" spans="1:23" x14ac:dyDescent="0.35">
      <c r="A192" t="s">
        <v>400</v>
      </c>
      <c r="B192" t="s">
        <v>95</v>
      </c>
      <c r="C192" t="s">
        <v>14</v>
      </c>
      <c r="D192">
        <v>50</v>
      </c>
      <c r="E192">
        <v>50</v>
      </c>
      <c r="F192">
        <v>40</v>
      </c>
      <c r="G192">
        <v>32</v>
      </c>
      <c r="H192">
        <v>172</v>
      </c>
      <c r="I192" t="s">
        <v>210</v>
      </c>
      <c r="L192" s="195" t="e">
        <f>D192=#REF!</f>
        <v>#REF!</v>
      </c>
      <c r="M192" s="195" t="e">
        <f>E192=#REF!</f>
        <v>#REF!</v>
      </c>
      <c r="N192" s="195" t="e">
        <f>F192=#REF!</f>
        <v>#REF!</v>
      </c>
      <c r="O192" s="195" t="e">
        <f>G192=#REF!</f>
        <v>#REF!</v>
      </c>
      <c r="P192" s="195" t="e">
        <f>H192=#REF!</f>
        <v>#REF!</v>
      </c>
      <c r="Q192" s="195"/>
      <c r="R192" s="185"/>
      <c r="S192" s="185"/>
      <c r="T192" s="185"/>
      <c r="U192" s="185"/>
      <c r="V192" s="185"/>
      <c r="W192" s="185"/>
    </row>
    <row r="193" spans="1:23" x14ac:dyDescent="0.35">
      <c r="A193" t="s">
        <v>401</v>
      </c>
      <c r="B193" t="s">
        <v>95</v>
      </c>
      <c r="C193" t="s">
        <v>15</v>
      </c>
      <c r="D193">
        <v>8</v>
      </c>
      <c r="E193">
        <v>5</v>
      </c>
      <c r="F193" t="s">
        <v>148</v>
      </c>
      <c r="G193" s="183">
        <v>3</v>
      </c>
      <c r="H193">
        <v>18</v>
      </c>
      <c r="I193" t="s">
        <v>305</v>
      </c>
      <c r="J193">
        <v>1</v>
      </c>
      <c r="L193" s="195" t="e">
        <f>D193=#REF!</f>
        <v>#REF!</v>
      </c>
      <c r="M193" s="195" t="e">
        <f>E193=#REF!</f>
        <v>#REF!</v>
      </c>
      <c r="N193" s="195" t="e">
        <f>F193=#REF!</f>
        <v>#REF!</v>
      </c>
      <c r="O193" s="195" t="e">
        <f>G193=#REF!</f>
        <v>#REF!</v>
      </c>
      <c r="P193" s="195" t="e">
        <f>H193=#REF!</f>
        <v>#REF!</v>
      </c>
      <c r="Q193" s="195"/>
      <c r="R193" s="185"/>
      <c r="S193" s="185"/>
      <c r="T193" s="185"/>
      <c r="U193" s="185"/>
      <c r="V193" s="185"/>
      <c r="W193" s="185"/>
    </row>
    <row r="194" spans="1:23" x14ac:dyDescent="0.35">
      <c r="A194" t="s">
        <v>402</v>
      </c>
      <c r="B194" t="s">
        <v>95</v>
      </c>
      <c r="C194" t="s">
        <v>16</v>
      </c>
      <c r="D194" t="s">
        <v>148</v>
      </c>
      <c r="E194" t="s">
        <v>148</v>
      </c>
      <c r="F194" t="s">
        <v>148</v>
      </c>
      <c r="G194" t="s">
        <v>148</v>
      </c>
      <c r="H194">
        <v>5</v>
      </c>
      <c r="I194" t="s">
        <v>210</v>
      </c>
      <c r="L194" s="195" t="e">
        <f>D194=#REF!</f>
        <v>#REF!</v>
      </c>
      <c r="M194" s="195" t="e">
        <f>E194=#REF!</f>
        <v>#REF!</v>
      </c>
      <c r="N194" s="195" t="e">
        <f>F194=#REF!</f>
        <v>#REF!</v>
      </c>
      <c r="O194" s="195" t="e">
        <f>G194=#REF!</f>
        <v>#REF!</v>
      </c>
      <c r="P194" s="195" t="e">
        <f>H194=#REF!</f>
        <v>#REF!</v>
      </c>
      <c r="Q194" s="195"/>
      <c r="R194" s="185"/>
      <c r="S194" s="185"/>
      <c r="T194" s="185"/>
      <c r="U194" s="185"/>
      <c r="V194" s="185"/>
      <c r="W194" s="185"/>
    </row>
    <row r="195" spans="1:23" x14ac:dyDescent="0.35">
      <c r="A195" t="s">
        <v>403</v>
      </c>
      <c r="B195" t="s">
        <v>96</v>
      </c>
      <c r="C195" t="s">
        <v>1</v>
      </c>
      <c r="D195">
        <v>35</v>
      </c>
      <c r="E195">
        <v>24</v>
      </c>
      <c r="F195">
        <v>20</v>
      </c>
      <c r="G195">
        <v>15</v>
      </c>
      <c r="H195">
        <v>94</v>
      </c>
      <c r="I195" t="s">
        <v>210</v>
      </c>
      <c r="L195" s="195" t="e">
        <f>D195=#REF!</f>
        <v>#REF!</v>
      </c>
      <c r="M195" s="195" t="e">
        <f>E195=#REF!</f>
        <v>#REF!</v>
      </c>
      <c r="N195" s="195" t="e">
        <f>F195=#REF!</f>
        <v>#REF!</v>
      </c>
      <c r="O195" s="195" t="e">
        <f>G195=#REF!</f>
        <v>#REF!</v>
      </c>
      <c r="P195" s="195" t="e">
        <f>H195=#REF!</f>
        <v>#REF!</v>
      </c>
      <c r="Q195" s="195"/>
      <c r="R195" s="185"/>
      <c r="S195" s="185"/>
      <c r="T195" s="185"/>
      <c r="U195" s="185"/>
      <c r="V195" s="185"/>
      <c r="W195" s="185"/>
    </row>
    <row r="196" spans="1:23" x14ac:dyDescent="0.35">
      <c r="A196" t="s">
        <v>404</v>
      </c>
      <c r="B196" t="s">
        <v>96</v>
      </c>
      <c r="C196" t="s">
        <v>2</v>
      </c>
      <c r="D196">
        <v>24</v>
      </c>
      <c r="E196">
        <v>26</v>
      </c>
      <c r="F196">
        <v>10</v>
      </c>
      <c r="G196">
        <v>13</v>
      </c>
      <c r="H196">
        <v>73</v>
      </c>
      <c r="I196" t="s">
        <v>210</v>
      </c>
      <c r="L196" s="195" t="e">
        <f>D196=#REF!</f>
        <v>#REF!</v>
      </c>
      <c r="M196" s="195" t="e">
        <f>E196=#REF!</f>
        <v>#REF!</v>
      </c>
      <c r="N196" s="195" t="e">
        <f>F196=#REF!</f>
        <v>#REF!</v>
      </c>
      <c r="O196" s="195" t="e">
        <f>G196=#REF!</f>
        <v>#REF!</v>
      </c>
      <c r="P196" s="195" t="e">
        <f>H196=#REF!</f>
        <v>#REF!</v>
      </c>
      <c r="Q196" s="195"/>
      <c r="R196" s="185"/>
      <c r="S196" s="185"/>
      <c r="T196" s="185"/>
      <c r="U196" s="185"/>
      <c r="V196" s="185"/>
      <c r="W196" s="185"/>
    </row>
    <row r="197" spans="1:23" x14ac:dyDescent="0.35">
      <c r="A197" t="s">
        <v>405</v>
      </c>
      <c r="B197" t="s">
        <v>96</v>
      </c>
      <c r="C197" t="s">
        <v>3</v>
      </c>
      <c r="D197">
        <v>60</v>
      </c>
      <c r="E197">
        <v>77</v>
      </c>
      <c r="F197">
        <v>46</v>
      </c>
      <c r="G197">
        <v>34</v>
      </c>
      <c r="H197">
        <v>217</v>
      </c>
      <c r="I197" t="s">
        <v>210</v>
      </c>
      <c r="L197" s="195" t="e">
        <f>D197=#REF!</f>
        <v>#REF!</v>
      </c>
      <c r="M197" s="195" t="e">
        <f>E197=#REF!</f>
        <v>#REF!</v>
      </c>
      <c r="N197" s="195" t="e">
        <f>F197=#REF!</f>
        <v>#REF!</v>
      </c>
      <c r="O197" s="195" t="e">
        <f>G197=#REF!</f>
        <v>#REF!</v>
      </c>
      <c r="P197" s="195" t="e">
        <f>H197=#REF!</f>
        <v>#REF!</v>
      </c>
      <c r="Q197" s="195"/>
      <c r="R197" s="185"/>
      <c r="S197" s="185"/>
      <c r="T197" s="185"/>
      <c r="U197" s="185"/>
      <c r="V197" s="185"/>
      <c r="W197" s="185"/>
    </row>
    <row r="198" spans="1:23" x14ac:dyDescent="0.35">
      <c r="A198" t="s">
        <v>406</v>
      </c>
      <c r="B198" t="s">
        <v>96</v>
      </c>
      <c r="C198" t="s">
        <v>4</v>
      </c>
      <c r="D198">
        <v>12</v>
      </c>
      <c r="E198">
        <v>18</v>
      </c>
      <c r="F198">
        <v>12</v>
      </c>
      <c r="G198">
        <v>8</v>
      </c>
      <c r="H198">
        <v>50</v>
      </c>
      <c r="I198" t="s">
        <v>210</v>
      </c>
      <c r="L198" s="195" t="e">
        <f>D198=#REF!</f>
        <v>#REF!</v>
      </c>
      <c r="M198" s="195" t="e">
        <f>E198=#REF!</f>
        <v>#REF!</v>
      </c>
      <c r="N198" s="195" t="e">
        <f>F198=#REF!</f>
        <v>#REF!</v>
      </c>
      <c r="O198" s="195" t="e">
        <f>G198=#REF!</f>
        <v>#REF!</v>
      </c>
      <c r="P198" s="195" t="e">
        <f>H198=#REF!</f>
        <v>#REF!</v>
      </c>
      <c r="Q198" s="195"/>
      <c r="R198" s="185"/>
      <c r="S198" s="185"/>
      <c r="T198" s="185"/>
      <c r="U198" s="185"/>
      <c r="V198" s="185"/>
      <c r="W198" s="185"/>
    </row>
    <row r="199" spans="1:23" x14ac:dyDescent="0.35">
      <c r="A199" t="s">
        <v>407</v>
      </c>
      <c r="B199" t="s">
        <v>96</v>
      </c>
      <c r="C199" t="s">
        <v>5</v>
      </c>
      <c r="D199">
        <v>48</v>
      </c>
      <c r="E199">
        <v>62</v>
      </c>
      <c r="F199">
        <v>44</v>
      </c>
      <c r="G199">
        <v>32</v>
      </c>
      <c r="H199">
        <v>186</v>
      </c>
      <c r="I199" t="s">
        <v>210</v>
      </c>
      <c r="L199" s="195" t="e">
        <f>D199=#REF!</f>
        <v>#REF!</v>
      </c>
      <c r="M199" s="195" t="e">
        <f>E199=#REF!</f>
        <v>#REF!</v>
      </c>
      <c r="N199" s="195" t="e">
        <f>F199=#REF!</f>
        <v>#REF!</v>
      </c>
      <c r="O199" s="195" t="e">
        <f>G199=#REF!</f>
        <v>#REF!</v>
      </c>
      <c r="P199" s="195" t="e">
        <f>H199=#REF!</f>
        <v>#REF!</v>
      </c>
      <c r="Q199" s="195"/>
      <c r="R199" s="185"/>
      <c r="S199" s="185"/>
      <c r="T199" s="185"/>
      <c r="U199" s="185"/>
      <c r="V199" s="185"/>
      <c r="W199" s="185"/>
    </row>
    <row r="200" spans="1:23" x14ac:dyDescent="0.35">
      <c r="A200" t="s">
        <v>408</v>
      </c>
      <c r="B200" t="s">
        <v>96</v>
      </c>
      <c r="C200" t="s">
        <v>6</v>
      </c>
      <c r="D200">
        <v>36</v>
      </c>
      <c r="E200">
        <v>42</v>
      </c>
      <c r="F200">
        <v>34</v>
      </c>
      <c r="G200">
        <v>36</v>
      </c>
      <c r="H200">
        <v>148</v>
      </c>
      <c r="I200" t="s">
        <v>210</v>
      </c>
      <c r="L200" s="195" t="e">
        <f>D200=#REF!</f>
        <v>#REF!</v>
      </c>
      <c r="M200" s="195" t="e">
        <f>E200=#REF!</f>
        <v>#REF!</v>
      </c>
      <c r="N200" s="195" t="e">
        <f>F200=#REF!</f>
        <v>#REF!</v>
      </c>
      <c r="O200" s="195" t="e">
        <f>G200=#REF!</f>
        <v>#REF!</v>
      </c>
      <c r="P200" s="195" t="e">
        <f>H200=#REF!</f>
        <v>#REF!</v>
      </c>
      <c r="Q200" s="195"/>
      <c r="R200" s="185"/>
      <c r="S200" s="185"/>
      <c r="T200" s="185"/>
      <c r="U200" s="185"/>
      <c r="V200" s="185"/>
      <c r="W200" s="185"/>
    </row>
    <row r="201" spans="1:23" x14ac:dyDescent="0.35">
      <c r="A201" t="s">
        <v>409</v>
      </c>
      <c r="B201" t="s">
        <v>96</v>
      </c>
      <c r="C201" t="s">
        <v>7</v>
      </c>
      <c r="D201">
        <v>37</v>
      </c>
      <c r="E201">
        <v>49</v>
      </c>
      <c r="F201">
        <v>45</v>
      </c>
      <c r="G201">
        <v>17</v>
      </c>
      <c r="H201">
        <v>148</v>
      </c>
      <c r="I201" t="s">
        <v>210</v>
      </c>
      <c r="L201" s="195" t="e">
        <f>D201=#REF!</f>
        <v>#REF!</v>
      </c>
      <c r="M201" s="195" t="e">
        <f>E201=#REF!</f>
        <v>#REF!</v>
      </c>
      <c r="N201" s="195" t="e">
        <f>F201=#REF!</f>
        <v>#REF!</v>
      </c>
      <c r="O201" s="195" t="e">
        <f>G201=#REF!</f>
        <v>#REF!</v>
      </c>
      <c r="P201" s="195" t="e">
        <f>H201=#REF!</f>
        <v>#REF!</v>
      </c>
      <c r="Q201" s="195"/>
      <c r="R201" s="185"/>
      <c r="S201" s="185"/>
      <c r="T201" s="185"/>
      <c r="U201" s="185"/>
      <c r="V201" s="185"/>
      <c r="W201" s="185"/>
    </row>
    <row r="202" spans="1:23" x14ac:dyDescent="0.35">
      <c r="A202" t="s">
        <v>410</v>
      </c>
      <c r="B202" t="s">
        <v>96</v>
      </c>
      <c r="C202" t="s">
        <v>8</v>
      </c>
      <c r="D202">
        <v>8</v>
      </c>
      <c r="E202">
        <v>7</v>
      </c>
      <c r="F202">
        <v>3</v>
      </c>
      <c r="G202">
        <v>3</v>
      </c>
      <c r="H202">
        <v>21</v>
      </c>
      <c r="I202" t="s">
        <v>210</v>
      </c>
      <c r="L202" s="195" t="e">
        <f>D202=#REF!</f>
        <v>#REF!</v>
      </c>
      <c r="M202" s="195" t="e">
        <f>E202=#REF!</f>
        <v>#REF!</v>
      </c>
      <c r="N202" s="195" t="e">
        <f>F202=#REF!</f>
        <v>#REF!</v>
      </c>
      <c r="O202" s="195" t="e">
        <f>G202=#REF!</f>
        <v>#REF!</v>
      </c>
      <c r="P202" s="195" t="e">
        <f>H202=#REF!</f>
        <v>#REF!</v>
      </c>
      <c r="Q202" s="195"/>
      <c r="R202" s="185"/>
      <c r="S202" s="185"/>
      <c r="T202" s="185"/>
      <c r="U202" s="185"/>
      <c r="V202" s="185"/>
      <c r="W202" s="185"/>
    </row>
    <row r="203" spans="1:23" x14ac:dyDescent="0.35">
      <c r="A203" t="s">
        <v>411</v>
      </c>
      <c r="B203" t="s">
        <v>96</v>
      </c>
      <c r="C203" t="s">
        <v>9</v>
      </c>
      <c r="D203">
        <v>10</v>
      </c>
      <c r="E203" t="s">
        <v>148</v>
      </c>
      <c r="F203" t="s">
        <v>148</v>
      </c>
      <c r="G203" t="s">
        <v>148</v>
      </c>
      <c r="H203">
        <v>12</v>
      </c>
      <c r="I203" t="s">
        <v>210</v>
      </c>
      <c r="L203" s="195" t="e">
        <f>D203=#REF!</f>
        <v>#REF!</v>
      </c>
      <c r="M203" s="195" t="e">
        <f>E203=#REF!</f>
        <v>#REF!</v>
      </c>
      <c r="N203" s="195" t="e">
        <f>F203=#REF!</f>
        <v>#REF!</v>
      </c>
      <c r="O203" s="195" t="e">
        <f>G203=#REF!</f>
        <v>#REF!</v>
      </c>
      <c r="P203" s="195" t="e">
        <f>H203=#REF!</f>
        <v>#REF!</v>
      </c>
      <c r="Q203" s="195"/>
      <c r="R203" s="185"/>
      <c r="S203" s="185"/>
      <c r="T203" s="185"/>
      <c r="U203" s="185"/>
      <c r="V203" s="185"/>
      <c r="W203" s="185"/>
    </row>
    <row r="204" spans="1:23" x14ac:dyDescent="0.35">
      <c r="A204" t="s">
        <v>412</v>
      </c>
      <c r="B204" t="s">
        <v>96</v>
      </c>
      <c r="C204" t="s">
        <v>10</v>
      </c>
      <c r="D204">
        <v>20</v>
      </c>
      <c r="E204">
        <v>27</v>
      </c>
      <c r="F204">
        <v>8</v>
      </c>
      <c r="G204">
        <v>8</v>
      </c>
      <c r="H204">
        <v>63</v>
      </c>
      <c r="I204" t="s">
        <v>210</v>
      </c>
      <c r="L204" s="195" t="e">
        <f>D204=#REF!</f>
        <v>#REF!</v>
      </c>
      <c r="M204" s="195" t="e">
        <f>E204=#REF!</f>
        <v>#REF!</v>
      </c>
      <c r="N204" s="195" t="e">
        <f>F204=#REF!</f>
        <v>#REF!</v>
      </c>
      <c r="O204" s="195" t="e">
        <f>G204=#REF!</f>
        <v>#REF!</v>
      </c>
      <c r="P204" s="195" t="e">
        <f>H204=#REF!</f>
        <v>#REF!</v>
      </c>
      <c r="Q204" s="195"/>
      <c r="R204" s="185"/>
      <c r="S204" s="185"/>
      <c r="T204" s="185"/>
      <c r="U204" s="185"/>
      <c r="V204" s="185"/>
      <c r="W204" s="185"/>
    </row>
    <row r="205" spans="1:23" x14ac:dyDescent="0.35">
      <c r="A205" t="s">
        <v>413</v>
      </c>
      <c r="B205" t="s">
        <v>96</v>
      </c>
      <c r="C205" t="s">
        <v>11</v>
      </c>
      <c r="D205">
        <v>45</v>
      </c>
      <c r="E205">
        <v>64</v>
      </c>
      <c r="F205">
        <v>33</v>
      </c>
      <c r="G205">
        <v>34</v>
      </c>
      <c r="H205">
        <v>176</v>
      </c>
      <c r="I205" t="s">
        <v>210</v>
      </c>
      <c r="L205" s="195" t="e">
        <f>D205=#REF!</f>
        <v>#REF!</v>
      </c>
      <c r="M205" s="195" t="e">
        <f>E205=#REF!</f>
        <v>#REF!</v>
      </c>
      <c r="N205" s="195" t="e">
        <f>F205=#REF!</f>
        <v>#REF!</v>
      </c>
      <c r="O205" s="195" t="e">
        <f>G205=#REF!</f>
        <v>#REF!</v>
      </c>
      <c r="P205" s="195" t="e">
        <f>H205=#REF!</f>
        <v>#REF!</v>
      </c>
      <c r="Q205" s="195"/>
      <c r="R205" s="185"/>
      <c r="S205" s="185"/>
      <c r="T205" s="185"/>
      <c r="U205" s="185"/>
      <c r="V205" s="185"/>
      <c r="W205" s="185"/>
    </row>
    <row r="206" spans="1:23" x14ac:dyDescent="0.35">
      <c r="A206" t="s">
        <v>414</v>
      </c>
      <c r="B206" t="s">
        <v>96</v>
      </c>
      <c r="C206" t="s">
        <v>12</v>
      </c>
      <c r="D206">
        <v>54</v>
      </c>
      <c r="E206">
        <v>55</v>
      </c>
      <c r="F206">
        <v>34</v>
      </c>
      <c r="G206">
        <v>24</v>
      </c>
      <c r="H206">
        <v>167</v>
      </c>
      <c r="I206" t="s">
        <v>210</v>
      </c>
      <c r="L206" s="195" t="e">
        <f>D206=#REF!</f>
        <v>#REF!</v>
      </c>
      <c r="M206" s="195" t="e">
        <f>E206=#REF!</f>
        <v>#REF!</v>
      </c>
      <c r="N206" s="195" t="e">
        <f>F206=#REF!</f>
        <v>#REF!</v>
      </c>
      <c r="O206" s="195" t="e">
        <f>G206=#REF!</f>
        <v>#REF!</v>
      </c>
      <c r="P206" s="195" t="e">
        <f>H206=#REF!</f>
        <v>#REF!</v>
      </c>
      <c r="Q206" s="195"/>
      <c r="R206" s="185"/>
      <c r="S206" s="185"/>
      <c r="T206" s="185"/>
      <c r="U206" s="185"/>
      <c r="V206" s="185"/>
      <c r="W206" s="185"/>
    </row>
    <row r="207" spans="1:23" x14ac:dyDescent="0.35">
      <c r="A207" t="s">
        <v>415</v>
      </c>
      <c r="B207" t="s">
        <v>96</v>
      </c>
      <c r="C207" t="s">
        <v>13</v>
      </c>
      <c r="D207">
        <v>4</v>
      </c>
      <c r="E207" t="s">
        <v>148</v>
      </c>
      <c r="F207">
        <v>5</v>
      </c>
      <c r="G207" t="s">
        <v>148</v>
      </c>
      <c r="H207">
        <v>11</v>
      </c>
      <c r="I207" t="s">
        <v>210</v>
      </c>
      <c r="L207" s="195" t="e">
        <f>D207=#REF!</f>
        <v>#REF!</v>
      </c>
      <c r="M207" s="195" t="e">
        <f>E207=#REF!</f>
        <v>#REF!</v>
      </c>
      <c r="N207" s="195" t="e">
        <f>F207=#REF!</f>
        <v>#REF!</v>
      </c>
      <c r="O207" s="195" t="e">
        <f>G207=#REF!</f>
        <v>#REF!</v>
      </c>
      <c r="P207" s="195" t="e">
        <f>H207=#REF!</f>
        <v>#REF!</v>
      </c>
      <c r="Q207" s="195"/>
      <c r="R207" s="185"/>
      <c r="S207" s="185"/>
      <c r="T207" s="185"/>
      <c r="U207" s="185"/>
      <c r="V207" s="185"/>
      <c r="W207" s="185"/>
    </row>
    <row r="208" spans="1:23" x14ac:dyDescent="0.35">
      <c r="A208" t="s">
        <v>416</v>
      </c>
      <c r="B208" t="s">
        <v>96</v>
      </c>
      <c r="C208" t="s">
        <v>14</v>
      </c>
      <c r="D208">
        <v>68</v>
      </c>
      <c r="E208">
        <v>77</v>
      </c>
      <c r="F208">
        <v>45</v>
      </c>
      <c r="G208">
        <v>40</v>
      </c>
      <c r="H208">
        <v>230</v>
      </c>
      <c r="I208" t="s">
        <v>210</v>
      </c>
      <c r="L208" s="195" t="e">
        <f>D208=#REF!</f>
        <v>#REF!</v>
      </c>
      <c r="M208" s="195" t="e">
        <f>E208=#REF!</f>
        <v>#REF!</v>
      </c>
      <c r="N208" s="195" t="e">
        <f>F208=#REF!</f>
        <v>#REF!</v>
      </c>
      <c r="O208" s="195" t="e">
        <f>G208=#REF!</f>
        <v>#REF!</v>
      </c>
      <c r="P208" s="195" t="e">
        <f>H208=#REF!</f>
        <v>#REF!</v>
      </c>
      <c r="Q208" s="195"/>
      <c r="R208" s="185"/>
      <c r="S208" s="185"/>
      <c r="T208" s="185"/>
      <c r="U208" s="185"/>
      <c r="V208" s="185"/>
      <c r="W208" s="185"/>
    </row>
    <row r="209" spans="1:23" x14ac:dyDescent="0.35">
      <c r="A209" t="s">
        <v>417</v>
      </c>
      <c r="B209" t="s">
        <v>96</v>
      </c>
      <c r="C209" t="s">
        <v>15</v>
      </c>
      <c r="D209">
        <v>11</v>
      </c>
      <c r="E209">
        <v>9</v>
      </c>
      <c r="F209" s="183">
        <v>3</v>
      </c>
      <c r="G209" t="s">
        <v>148</v>
      </c>
      <c r="H209">
        <v>25</v>
      </c>
      <c r="I209" t="s">
        <v>305</v>
      </c>
      <c r="J209">
        <v>1</v>
      </c>
      <c r="L209" s="195" t="e">
        <f>D209=#REF!</f>
        <v>#REF!</v>
      </c>
      <c r="M209" s="195" t="e">
        <f>E209=#REF!</f>
        <v>#REF!</v>
      </c>
      <c r="N209" s="195" t="e">
        <f>F209=#REF!</f>
        <v>#REF!</v>
      </c>
      <c r="O209" s="195" t="e">
        <f>G209=#REF!</f>
        <v>#REF!</v>
      </c>
      <c r="P209" s="195" t="e">
        <f>H209=#REF!</f>
        <v>#REF!</v>
      </c>
      <c r="Q209" s="195"/>
      <c r="R209" s="185"/>
      <c r="S209" s="185"/>
      <c r="T209" s="185"/>
      <c r="U209" s="185"/>
      <c r="V209" s="185"/>
      <c r="W209" s="185"/>
    </row>
    <row r="210" spans="1:23" x14ac:dyDescent="0.35">
      <c r="A210" t="s">
        <v>418</v>
      </c>
      <c r="B210" t="s">
        <v>96</v>
      </c>
      <c r="C210" t="s">
        <v>16</v>
      </c>
      <c r="D210" t="s">
        <v>148</v>
      </c>
      <c r="E210" t="s">
        <v>148</v>
      </c>
      <c r="F210" t="s">
        <v>148</v>
      </c>
      <c r="G210" t="s">
        <v>148</v>
      </c>
      <c r="H210">
        <v>5</v>
      </c>
      <c r="I210" t="s">
        <v>210</v>
      </c>
      <c r="L210" s="195" t="e">
        <f>D210=#REF!</f>
        <v>#REF!</v>
      </c>
      <c r="M210" s="195" t="e">
        <f>E210=#REF!</f>
        <v>#REF!</v>
      </c>
      <c r="N210" s="195" t="e">
        <f>F210=#REF!</f>
        <v>#REF!</v>
      </c>
      <c r="O210" s="195" t="e">
        <f>G210=#REF!</f>
        <v>#REF!</v>
      </c>
      <c r="P210" s="195" t="e">
        <f>H210=#REF!</f>
        <v>#REF!</v>
      </c>
      <c r="Q210" s="195"/>
      <c r="R210" s="185"/>
      <c r="S210" s="185"/>
      <c r="T210" s="185"/>
      <c r="U210" s="185"/>
      <c r="V210" s="185"/>
      <c r="W210" s="185"/>
    </row>
    <row r="211" spans="1:23" x14ac:dyDescent="0.35">
      <c r="A211" t="s">
        <v>419</v>
      </c>
      <c r="B211" t="s">
        <v>93</v>
      </c>
      <c r="C211" t="s">
        <v>1</v>
      </c>
      <c r="D211">
        <v>20</v>
      </c>
      <c r="E211">
        <v>32</v>
      </c>
      <c r="F211">
        <v>19</v>
      </c>
      <c r="G211">
        <v>15</v>
      </c>
      <c r="H211">
        <v>86</v>
      </c>
      <c r="I211" t="s">
        <v>210</v>
      </c>
      <c r="L211" s="195" t="e">
        <f>D211=#REF!</f>
        <v>#REF!</v>
      </c>
      <c r="M211" s="195" t="e">
        <f>E211=#REF!</f>
        <v>#REF!</v>
      </c>
      <c r="N211" s="195" t="e">
        <f>F211=#REF!</f>
        <v>#REF!</v>
      </c>
      <c r="O211" s="195" t="e">
        <f>G211=#REF!</f>
        <v>#REF!</v>
      </c>
      <c r="P211" s="195" t="e">
        <f>H211=#REF!</f>
        <v>#REF!</v>
      </c>
      <c r="Q211" s="195"/>
      <c r="R211" s="185"/>
      <c r="S211" s="185"/>
      <c r="T211" s="185"/>
      <c r="U211" s="185"/>
      <c r="V211" s="185"/>
      <c r="W211" s="185"/>
    </row>
    <row r="212" spans="1:23" x14ac:dyDescent="0.35">
      <c r="A212" t="s">
        <v>420</v>
      </c>
      <c r="B212" t="s">
        <v>93</v>
      </c>
      <c r="C212" t="s">
        <v>2</v>
      </c>
      <c r="D212">
        <v>38</v>
      </c>
      <c r="E212">
        <v>29</v>
      </c>
      <c r="F212">
        <v>18</v>
      </c>
      <c r="G212">
        <v>8</v>
      </c>
      <c r="H212">
        <v>93</v>
      </c>
      <c r="I212" t="s">
        <v>210</v>
      </c>
      <c r="L212" s="195" t="e">
        <f>D212=#REF!</f>
        <v>#REF!</v>
      </c>
      <c r="M212" s="195" t="e">
        <f>E212=#REF!</f>
        <v>#REF!</v>
      </c>
      <c r="N212" s="195" t="e">
        <f>F212=#REF!</f>
        <v>#REF!</v>
      </c>
      <c r="O212" s="195" t="e">
        <f>G212=#REF!</f>
        <v>#REF!</v>
      </c>
      <c r="P212" s="195" t="e">
        <f>H212=#REF!</f>
        <v>#REF!</v>
      </c>
      <c r="Q212" s="195"/>
      <c r="R212" s="185"/>
      <c r="S212" s="185"/>
      <c r="T212" s="185"/>
      <c r="U212" s="185"/>
      <c r="V212" s="185"/>
      <c r="W212" s="185"/>
    </row>
    <row r="213" spans="1:23" x14ac:dyDescent="0.35">
      <c r="A213" t="s">
        <v>421</v>
      </c>
      <c r="B213" t="s">
        <v>93</v>
      </c>
      <c r="C213" t="s">
        <v>3</v>
      </c>
      <c r="D213">
        <v>70</v>
      </c>
      <c r="E213">
        <v>66</v>
      </c>
      <c r="F213">
        <v>49</v>
      </c>
      <c r="G213">
        <v>34</v>
      </c>
      <c r="H213">
        <v>219</v>
      </c>
      <c r="I213" t="s">
        <v>210</v>
      </c>
      <c r="L213" s="195" t="e">
        <f>D213=#REF!</f>
        <v>#REF!</v>
      </c>
      <c r="M213" s="195" t="e">
        <f>E213=#REF!</f>
        <v>#REF!</v>
      </c>
      <c r="N213" s="195" t="e">
        <f>F213=#REF!</f>
        <v>#REF!</v>
      </c>
      <c r="O213" s="195" t="e">
        <f>G213=#REF!</f>
        <v>#REF!</v>
      </c>
      <c r="P213" s="195" t="e">
        <f>H213=#REF!</f>
        <v>#REF!</v>
      </c>
      <c r="Q213" s="195"/>
      <c r="R213" s="185"/>
      <c r="S213" s="185"/>
      <c r="T213" s="185"/>
      <c r="U213" s="185"/>
      <c r="V213" s="185"/>
      <c r="W213" s="185"/>
    </row>
    <row r="214" spans="1:23" x14ac:dyDescent="0.35">
      <c r="A214" t="s">
        <v>422</v>
      </c>
      <c r="B214" t="s">
        <v>93</v>
      </c>
      <c r="C214" t="s">
        <v>4</v>
      </c>
      <c r="D214">
        <v>10</v>
      </c>
      <c r="E214">
        <v>16</v>
      </c>
      <c r="F214">
        <v>13</v>
      </c>
      <c r="G214">
        <v>8</v>
      </c>
      <c r="H214">
        <v>47</v>
      </c>
      <c r="I214" t="s">
        <v>210</v>
      </c>
      <c r="L214" s="195" t="e">
        <f>D214=#REF!</f>
        <v>#REF!</v>
      </c>
      <c r="M214" s="195" t="e">
        <f>E214=#REF!</f>
        <v>#REF!</v>
      </c>
      <c r="N214" s="195" t="e">
        <f>F214=#REF!</f>
        <v>#REF!</v>
      </c>
      <c r="O214" s="195" t="e">
        <f>G214=#REF!</f>
        <v>#REF!</v>
      </c>
      <c r="P214" s="195" t="e">
        <f>H214=#REF!</f>
        <v>#REF!</v>
      </c>
      <c r="Q214" s="195"/>
      <c r="R214" s="185"/>
      <c r="S214" s="185"/>
      <c r="T214" s="185"/>
      <c r="U214" s="185"/>
      <c r="V214" s="185"/>
      <c r="W214" s="185"/>
    </row>
    <row r="215" spans="1:23" x14ac:dyDescent="0.35">
      <c r="A215" t="s">
        <v>423</v>
      </c>
      <c r="B215" t="s">
        <v>93</v>
      </c>
      <c r="C215" t="s">
        <v>5</v>
      </c>
      <c r="D215">
        <v>43</v>
      </c>
      <c r="E215">
        <v>48</v>
      </c>
      <c r="F215">
        <v>41</v>
      </c>
      <c r="G215">
        <v>27</v>
      </c>
      <c r="H215">
        <v>159</v>
      </c>
      <c r="I215" t="s">
        <v>210</v>
      </c>
      <c r="L215" s="195" t="e">
        <f>D215=#REF!</f>
        <v>#REF!</v>
      </c>
      <c r="M215" s="195" t="e">
        <f>E215=#REF!</f>
        <v>#REF!</v>
      </c>
      <c r="N215" s="195" t="e">
        <f>F215=#REF!</f>
        <v>#REF!</v>
      </c>
      <c r="O215" s="195" t="e">
        <f>G215=#REF!</f>
        <v>#REF!</v>
      </c>
      <c r="P215" s="195" t="e">
        <f>H215=#REF!</f>
        <v>#REF!</v>
      </c>
      <c r="Q215" s="195"/>
      <c r="R215" s="185"/>
      <c r="S215" s="185"/>
      <c r="T215" s="185"/>
      <c r="U215" s="185"/>
      <c r="V215" s="185"/>
      <c r="W215" s="185"/>
    </row>
    <row r="216" spans="1:23" x14ac:dyDescent="0.35">
      <c r="A216" t="s">
        <v>424</v>
      </c>
      <c r="B216" t="s">
        <v>93</v>
      </c>
      <c r="C216" t="s">
        <v>6</v>
      </c>
      <c r="D216">
        <v>28</v>
      </c>
      <c r="E216">
        <v>35</v>
      </c>
      <c r="F216">
        <v>25</v>
      </c>
      <c r="G216">
        <v>21</v>
      </c>
      <c r="H216">
        <v>109</v>
      </c>
      <c r="I216" t="s">
        <v>210</v>
      </c>
      <c r="L216" s="195" t="e">
        <f>D216=#REF!</f>
        <v>#REF!</v>
      </c>
      <c r="M216" s="195" t="e">
        <f>E216=#REF!</f>
        <v>#REF!</v>
      </c>
      <c r="N216" s="195" t="e">
        <f>F216=#REF!</f>
        <v>#REF!</v>
      </c>
      <c r="O216" s="195" t="e">
        <f>G216=#REF!</f>
        <v>#REF!</v>
      </c>
      <c r="P216" s="195" t="e">
        <f>H216=#REF!</f>
        <v>#REF!</v>
      </c>
      <c r="Q216" s="195"/>
      <c r="R216" s="185"/>
      <c r="S216" s="185"/>
      <c r="T216" s="185"/>
      <c r="U216" s="185"/>
      <c r="V216" s="185"/>
      <c r="W216" s="185"/>
    </row>
    <row r="217" spans="1:23" x14ac:dyDescent="0.35">
      <c r="A217" t="s">
        <v>425</v>
      </c>
      <c r="B217" t="s">
        <v>93</v>
      </c>
      <c r="C217" t="s">
        <v>7</v>
      </c>
      <c r="D217">
        <v>28</v>
      </c>
      <c r="E217">
        <v>55</v>
      </c>
      <c r="F217">
        <v>34</v>
      </c>
      <c r="G217">
        <v>17</v>
      </c>
      <c r="H217">
        <v>134</v>
      </c>
      <c r="I217" t="s">
        <v>210</v>
      </c>
      <c r="L217" s="195" t="e">
        <f>D217=#REF!</f>
        <v>#REF!</v>
      </c>
      <c r="M217" s="195" t="e">
        <f>E217=#REF!</f>
        <v>#REF!</v>
      </c>
      <c r="N217" s="195" t="e">
        <f>F217=#REF!</f>
        <v>#REF!</v>
      </c>
      <c r="O217" s="195" t="e">
        <f>G217=#REF!</f>
        <v>#REF!</v>
      </c>
      <c r="P217" s="195" t="e">
        <f>H217=#REF!</f>
        <v>#REF!</v>
      </c>
      <c r="Q217" s="195"/>
      <c r="R217" s="185"/>
      <c r="S217" s="185"/>
      <c r="T217" s="185"/>
      <c r="U217" s="185"/>
      <c r="V217" s="185"/>
      <c r="W217" s="185"/>
    </row>
    <row r="218" spans="1:23" x14ac:dyDescent="0.35">
      <c r="A218" t="s">
        <v>426</v>
      </c>
      <c r="B218" t="s">
        <v>93</v>
      </c>
      <c r="C218" t="s">
        <v>8</v>
      </c>
      <c r="D218">
        <v>10</v>
      </c>
      <c r="E218">
        <v>9</v>
      </c>
      <c r="F218" s="183">
        <v>3</v>
      </c>
      <c r="G218" t="s">
        <v>148</v>
      </c>
      <c r="H218">
        <v>23</v>
      </c>
      <c r="I218" t="s">
        <v>305</v>
      </c>
      <c r="J218">
        <v>1</v>
      </c>
      <c r="L218" s="195" t="e">
        <f>D218=#REF!</f>
        <v>#REF!</v>
      </c>
      <c r="M218" s="195" t="e">
        <f>E218=#REF!</f>
        <v>#REF!</v>
      </c>
      <c r="N218" s="195" t="e">
        <f>F218=#REF!</f>
        <v>#REF!</v>
      </c>
      <c r="O218" s="195" t="e">
        <f>G218=#REF!</f>
        <v>#REF!</v>
      </c>
      <c r="P218" s="195" t="e">
        <f>H218=#REF!</f>
        <v>#REF!</v>
      </c>
      <c r="Q218" s="195"/>
      <c r="R218" s="185"/>
      <c r="S218" s="185"/>
      <c r="T218" s="185"/>
      <c r="U218" s="185"/>
      <c r="V218" s="185"/>
      <c r="W218" s="185"/>
    </row>
    <row r="219" spans="1:23" x14ac:dyDescent="0.35">
      <c r="A219" t="s">
        <v>427</v>
      </c>
      <c r="B219" t="s">
        <v>93</v>
      </c>
      <c r="C219" t="s">
        <v>9</v>
      </c>
      <c r="D219" t="s">
        <v>148</v>
      </c>
      <c r="E219">
        <v>6</v>
      </c>
      <c r="F219" t="s">
        <v>148</v>
      </c>
      <c r="G219" t="s">
        <v>148</v>
      </c>
      <c r="H219">
        <v>10</v>
      </c>
      <c r="I219" t="s">
        <v>210</v>
      </c>
      <c r="L219" s="195" t="e">
        <f>D219=#REF!</f>
        <v>#REF!</v>
      </c>
      <c r="M219" s="195" t="e">
        <f>E219=#REF!</f>
        <v>#REF!</v>
      </c>
      <c r="N219" s="195" t="e">
        <f>F219=#REF!</f>
        <v>#REF!</v>
      </c>
      <c r="O219" s="195" t="e">
        <f>G219=#REF!</f>
        <v>#REF!</v>
      </c>
      <c r="P219" s="195" t="e">
        <f>H219=#REF!</f>
        <v>#REF!</v>
      </c>
      <c r="Q219" s="195"/>
      <c r="R219" s="185"/>
      <c r="S219" s="185"/>
      <c r="T219" s="185"/>
      <c r="U219" s="185"/>
      <c r="V219" s="185"/>
      <c r="W219" s="185"/>
    </row>
    <row r="220" spans="1:23" x14ac:dyDescent="0.35">
      <c r="A220" t="s">
        <v>428</v>
      </c>
      <c r="B220" t="s">
        <v>93</v>
      </c>
      <c r="C220" t="s">
        <v>10</v>
      </c>
      <c r="D220">
        <v>11</v>
      </c>
      <c r="E220">
        <v>19</v>
      </c>
      <c r="F220">
        <v>11</v>
      </c>
      <c r="G220">
        <v>13</v>
      </c>
      <c r="H220">
        <v>54</v>
      </c>
      <c r="I220" t="s">
        <v>210</v>
      </c>
      <c r="L220" s="195" t="e">
        <f>D220=#REF!</f>
        <v>#REF!</v>
      </c>
      <c r="M220" s="195" t="e">
        <f>E220=#REF!</f>
        <v>#REF!</v>
      </c>
      <c r="N220" s="195" t="e">
        <f>F220=#REF!</f>
        <v>#REF!</v>
      </c>
      <c r="O220" s="195" t="e">
        <f>G220=#REF!</f>
        <v>#REF!</v>
      </c>
      <c r="P220" s="195" t="e">
        <f>H220=#REF!</f>
        <v>#REF!</v>
      </c>
      <c r="Q220" s="195"/>
      <c r="R220" s="185"/>
      <c r="S220" s="185"/>
      <c r="T220" s="185"/>
      <c r="U220" s="185"/>
      <c r="V220" s="185"/>
      <c r="W220" s="185"/>
    </row>
    <row r="221" spans="1:23" x14ac:dyDescent="0.35">
      <c r="A221" t="s">
        <v>429</v>
      </c>
      <c r="B221" t="s">
        <v>93</v>
      </c>
      <c r="C221" t="s">
        <v>11</v>
      </c>
      <c r="D221">
        <v>44</v>
      </c>
      <c r="E221">
        <v>55</v>
      </c>
      <c r="F221">
        <v>43</v>
      </c>
      <c r="G221">
        <v>26</v>
      </c>
      <c r="H221">
        <v>168</v>
      </c>
      <c r="I221" t="s">
        <v>210</v>
      </c>
      <c r="L221" s="195" t="e">
        <f>D221=#REF!</f>
        <v>#REF!</v>
      </c>
      <c r="M221" s="195" t="e">
        <f>E221=#REF!</f>
        <v>#REF!</v>
      </c>
      <c r="N221" s="195" t="e">
        <f>F221=#REF!</f>
        <v>#REF!</v>
      </c>
      <c r="O221" s="195" t="e">
        <f>G221=#REF!</f>
        <v>#REF!</v>
      </c>
      <c r="P221" s="195" t="e">
        <f>H221=#REF!</f>
        <v>#REF!</v>
      </c>
      <c r="Q221" s="195"/>
      <c r="R221" s="185"/>
      <c r="S221" s="185"/>
      <c r="T221" s="185"/>
      <c r="U221" s="185"/>
      <c r="V221" s="185"/>
      <c r="W221" s="185"/>
    </row>
    <row r="222" spans="1:23" x14ac:dyDescent="0.35">
      <c r="A222" t="s">
        <v>430</v>
      </c>
      <c r="B222" t="s">
        <v>93</v>
      </c>
      <c r="C222" t="s">
        <v>12</v>
      </c>
      <c r="D222">
        <v>44</v>
      </c>
      <c r="E222">
        <v>47</v>
      </c>
      <c r="F222">
        <v>32</v>
      </c>
      <c r="G222">
        <v>37</v>
      </c>
      <c r="H222">
        <v>160</v>
      </c>
      <c r="I222" t="s">
        <v>210</v>
      </c>
      <c r="L222" s="195" t="e">
        <f>D222=#REF!</f>
        <v>#REF!</v>
      </c>
      <c r="M222" s="195" t="e">
        <f>E222=#REF!</f>
        <v>#REF!</v>
      </c>
      <c r="N222" s="195" t="e">
        <f>F222=#REF!</f>
        <v>#REF!</v>
      </c>
      <c r="O222" s="195" t="e">
        <f>G222=#REF!</f>
        <v>#REF!</v>
      </c>
      <c r="P222" s="195" t="e">
        <f>H222=#REF!</f>
        <v>#REF!</v>
      </c>
      <c r="Q222" s="195"/>
      <c r="R222" s="185"/>
      <c r="S222" s="185"/>
      <c r="T222" s="185"/>
      <c r="U222" s="185"/>
      <c r="V222" s="185"/>
      <c r="W222" s="185"/>
    </row>
    <row r="223" spans="1:23" x14ac:dyDescent="0.35">
      <c r="A223" t="s">
        <v>431</v>
      </c>
      <c r="B223" t="s">
        <v>93</v>
      </c>
      <c r="C223" t="s">
        <v>13</v>
      </c>
      <c r="D223">
        <v>4</v>
      </c>
      <c r="E223" t="s">
        <v>148</v>
      </c>
      <c r="F223">
        <v>5</v>
      </c>
      <c r="G223" t="s">
        <v>148</v>
      </c>
      <c r="H223">
        <v>11</v>
      </c>
      <c r="I223" t="s">
        <v>210</v>
      </c>
      <c r="L223" s="195" t="e">
        <f>D223=#REF!</f>
        <v>#REF!</v>
      </c>
      <c r="M223" s="195" t="e">
        <f>E223=#REF!</f>
        <v>#REF!</v>
      </c>
      <c r="N223" s="195" t="e">
        <f>F223=#REF!</f>
        <v>#REF!</v>
      </c>
      <c r="O223" s="195" t="e">
        <f>G223=#REF!</f>
        <v>#REF!</v>
      </c>
      <c r="P223" s="195" t="e">
        <f>H223=#REF!</f>
        <v>#REF!</v>
      </c>
      <c r="Q223" s="195"/>
      <c r="R223" s="185"/>
      <c r="S223" s="185"/>
      <c r="T223" s="185"/>
      <c r="U223" s="185"/>
      <c r="V223" s="185"/>
      <c r="W223" s="185"/>
    </row>
    <row r="224" spans="1:23" x14ac:dyDescent="0.35">
      <c r="A224" t="s">
        <v>432</v>
      </c>
      <c r="B224" t="s">
        <v>93</v>
      </c>
      <c r="C224" t="s">
        <v>14</v>
      </c>
      <c r="D224">
        <v>45</v>
      </c>
      <c r="E224">
        <v>65</v>
      </c>
      <c r="F224">
        <v>47</v>
      </c>
      <c r="G224">
        <v>48</v>
      </c>
      <c r="H224">
        <v>205</v>
      </c>
      <c r="I224" t="s">
        <v>210</v>
      </c>
      <c r="L224" s="195" t="e">
        <f>D224=#REF!</f>
        <v>#REF!</v>
      </c>
      <c r="M224" s="195" t="e">
        <f>E224=#REF!</f>
        <v>#REF!</v>
      </c>
      <c r="N224" s="195" t="e">
        <f>F224=#REF!</f>
        <v>#REF!</v>
      </c>
      <c r="O224" s="195" t="e">
        <f>G224=#REF!</f>
        <v>#REF!</v>
      </c>
      <c r="P224" s="195" t="e">
        <f>H224=#REF!</f>
        <v>#REF!</v>
      </c>
      <c r="Q224" s="195"/>
      <c r="R224" s="185"/>
      <c r="S224" s="185"/>
      <c r="T224" s="185"/>
      <c r="U224" s="185"/>
      <c r="V224" s="185"/>
      <c r="W224" s="185"/>
    </row>
    <row r="225" spans="1:23" x14ac:dyDescent="0.35">
      <c r="A225" t="s">
        <v>433</v>
      </c>
      <c r="B225" t="s">
        <v>93</v>
      </c>
      <c r="C225" t="s">
        <v>15</v>
      </c>
      <c r="D225">
        <v>8</v>
      </c>
      <c r="E225">
        <v>5</v>
      </c>
      <c r="F225" s="183">
        <v>5</v>
      </c>
      <c r="G225" t="s">
        <v>148</v>
      </c>
      <c r="H225">
        <v>20</v>
      </c>
      <c r="I225" t="s">
        <v>305</v>
      </c>
      <c r="J225">
        <v>1</v>
      </c>
      <c r="L225" s="195" t="e">
        <f>D225=#REF!</f>
        <v>#REF!</v>
      </c>
      <c r="M225" s="195" t="e">
        <f>E225=#REF!</f>
        <v>#REF!</v>
      </c>
      <c r="N225" s="195" t="e">
        <f>F225=#REF!</f>
        <v>#REF!</v>
      </c>
      <c r="O225" s="195" t="e">
        <f>G225=#REF!</f>
        <v>#REF!</v>
      </c>
      <c r="P225" s="195" t="e">
        <f>H225=#REF!</f>
        <v>#REF!</v>
      </c>
      <c r="Q225" s="195"/>
      <c r="R225" s="185"/>
      <c r="S225" s="185"/>
      <c r="T225" s="185"/>
      <c r="U225" s="185"/>
      <c r="V225" s="185"/>
      <c r="W225" s="185"/>
    </row>
    <row r="226" spans="1:23" x14ac:dyDescent="0.35">
      <c r="A226" t="s">
        <v>434</v>
      </c>
      <c r="B226" t="s">
        <v>93</v>
      </c>
      <c r="C226" t="s">
        <v>16</v>
      </c>
      <c r="D226">
        <v>4</v>
      </c>
      <c r="E226" t="s">
        <v>148</v>
      </c>
      <c r="F226" t="s">
        <v>148</v>
      </c>
      <c r="G226" t="s">
        <v>148</v>
      </c>
      <c r="H226">
        <v>5</v>
      </c>
      <c r="I226" t="s">
        <v>210</v>
      </c>
      <c r="L226" s="195" t="e">
        <f>D226=#REF!</f>
        <v>#REF!</v>
      </c>
      <c r="M226" s="195" t="e">
        <f>E226=#REF!</f>
        <v>#REF!</v>
      </c>
      <c r="N226" s="195" t="e">
        <f>F226=#REF!</f>
        <v>#REF!</v>
      </c>
      <c r="O226" s="195" t="e">
        <f>G226=#REF!</f>
        <v>#REF!</v>
      </c>
      <c r="P226" s="195" t="e">
        <f>H226=#REF!</f>
        <v>#REF!</v>
      </c>
      <c r="Q226" s="195"/>
      <c r="R226" s="185"/>
      <c r="S226" s="185"/>
      <c r="T226" s="185"/>
      <c r="U226" s="185"/>
      <c r="V226" s="185"/>
      <c r="W226" s="185"/>
    </row>
    <row r="227" spans="1:23" x14ac:dyDescent="0.35">
      <c r="A227" t="s">
        <v>435</v>
      </c>
      <c r="B227" t="s">
        <v>92</v>
      </c>
      <c r="C227" t="s">
        <v>1</v>
      </c>
      <c r="D227">
        <v>15</v>
      </c>
      <c r="E227">
        <v>15</v>
      </c>
      <c r="F227">
        <v>8</v>
      </c>
      <c r="G227">
        <v>5</v>
      </c>
      <c r="H227">
        <v>43</v>
      </c>
      <c r="I227" t="s">
        <v>210</v>
      </c>
      <c r="L227" s="195" t="e">
        <f>D227=#REF!</f>
        <v>#REF!</v>
      </c>
      <c r="M227" s="195" t="e">
        <f>E227=#REF!</f>
        <v>#REF!</v>
      </c>
      <c r="N227" s="195" t="e">
        <f>F227=#REF!</f>
        <v>#REF!</v>
      </c>
      <c r="O227" s="195" t="e">
        <f>G227=#REF!</f>
        <v>#REF!</v>
      </c>
      <c r="P227" s="195" t="e">
        <f>H227=#REF!</f>
        <v>#REF!</v>
      </c>
      <c r="Q227" s="195"/>
      <c r="R227" s="185"/>
      <c r="S227" s="185"/>
      <c r="T227" s="185"/>
      <c r="U227" s="185"/>
      <c r="V227" s="185"/>
      <c r="W227" s="185"/>
    </row>
    <row r="228" spans="1:23" x14ac:dyDescent="0.35">
      <c r="A228" t="s">
        <v>436</v>
      </c>
      <c r="B228" t="s">
        <v>92</v>
      </c>
      <c r="C228" t="s">
        <v>2</v>
      </c>
      <c r="D228">
        <v>22</v>
      </c>
      <c r="E228">
        <v>8</v>
      </c>
      <c r="F228">
        <v>13</v>
      </c>
      <c r="G228">
        <v>7</v>
      </c>
      <c r="H228">
        <v>50</v>
      </c>
      <c r="I228" t="s">
        <v>210</v>
      </c>
      <c r="L228" s="195" t="e">
        <f>D228=#REF!</f>
        <v>#REF!</v>
      </c>
      <c r="M228" s="195" t="e">
        <f>E228=#REF!</f>
        <v>#REF!</v>
      </c>
      <c r="N228" s="195" t="e">
        <f>F228=#REF!</f>
        <v>#REF!</v>
      </c>
      <c r="O228" s="195" t="e">
        <f>G228=#REF!</f>
        <v>#REF!</v>
      </c>
      <c r="P228" s="195" t="e">
        <f>H228=#REF!</f>
        <v>#REF!</v>
      </c>
      <c r="Q228" s="195"/>
      <c r="R228" s="185"/>
      <c r="S228" s="185"/>
      <c r="T228" s="185"/>
      <c r="U228" s="185"/>
      <c r="V228" s="185"/>
      <c r="W228" s="185"/>
    </row>
    <row r="229" spans="1:23" x14ac:dyDescent="0.35">
      <c r="A229" t="s">
        <v>437</v>
      </c>
      <c r="B229" t="s">
        <v>92</v>
      </c>
      <c r="C229" t="s">
        <v>3</v>
      </c>
      <c r="D229">
        <v>43</v>
      </c>
      <c r="E229">
        <v>29</v>
      </c>
      <c r="F229">
        <v>29</v>
      </c>
      <c r="G229">
        <v>22</v>
      </c>
      <c r="H229">
        <v>123</v>
      </c>
      <c r="I229" t="s">
        <v>210</v>
      </c>
      <c r="L229" s="195" t="e">
        <f>D229=#REF!</f>
        <v>#REF!</v>
      </c>
      <c r="M229" s="195" t="e">
        <f>E229=#REF!</f>
        <v>#REF!</v>
      </c>
      <c r="N229" s="195" t="e">
        <f>F229=#REF!</f>
        <v>#REF!</v>
      </c>
      <c r="O229" s="195" t="e">
        <f>G229=#REF!</f>
        <v>#REF!</v>
      </c>
      <c r="P229" s="195" t="e">
        <f>H229=#REF!</f>
        <v>#REF!</v>
      </c>
      <c r="Q229" s="195"/>
      <c r="R229" s="185"/>
      <c r="S229" s="185"/>
      <c r="T229" s="185"/>
      <c r="U229" s="185"/>
      <c r="V229" s="185"/>
      <c r="W229" s="185"/>
    </row>
    <row r="230" spans="1:23" x14ac:dyDescent="0.35">
      <c r="A230" t="s">
        <v>438</v>
      </c>
      <c r="B230" t="s">
        <v>92</v>
      </c>
      <c r="C230" t="s">
        <v>4</v>
      </c>
      <c r="D230">
        <v>11</v>
      </c>
      <c r="E230">
        <v>4</v>
      </c>
      <c r="F230" t="s">
        <v>148</v>
      </c>
      <c r="G230" t="s">
        <v>148</v>
      </c>
      <c r="H230">
        <v>19</v>
      </c>
      <c r="I230" t="s">
        <v>210</v>
      </c>
      <c r="L230" s="195" t="e">
        <f>D230=#REF!</f>
        <v>#REF!</v>
      </c>
      <c r="M230" s="195" t="e">
        <f>E230=#REF!</f>
        <v>#REF!</v>
      </c>
      <c r="N230" s="195" t="e">
        <f>F230=#REF!</f>
        <v>#REF!</v>
      </c>
      <c r="O230" s="195" t="e">
        <f>G230=#REF!</f>
        <v>#REF!</v>
      </c>
      <c r="P230" s="195" t="e">
        <f>H230=#REF!</f>
        <v>#REF!</v>
      </c>
      <c r="Q230" s="195"/>
      <c r="R230" s="185"/>
      <c r="S230" s="185"/>
      <c r="T230" s="185"/>
      <c r="U230" s="185"/>
      <c r="V230" s="185"/>
      <c r="W230" s="185"/>
    </row>
    <row r="231" spans="1:23" x14ac:dyDescent="0.35">
      <c r="A231" t="s">
        <v>439</v>
      </c>
      <c r="B231" t="s">
        <v>92</v>
      </c>
      <c r="C231" t="s">
        <v>5</v>
      </c>
      <c r="D231">
        <v>25</v>
      </c>
      <c r="E231">
        <v>17</v>
      </c>
      <c r="F231">
        <v>21</v>
      </c>
      <c r="G231">
        <v>12</v>
      </c>
      <c r="H231">
        <v>75</v>
      </c>
      <c r="I231" t="s">
        <v>210</v>
      </c>
      <c r="L231" s="195" t="e">
        <f>D231=#REF!</f>
        <v>#REF!</v>
      </c>
      <c r="M231" s="195" t="e">
        <f>E231=#REF!</f>
        <v>#REF!</v>
      </c>
      <c r="N231" s="195" t="e">
        <f>F231=#REF!</f>
        <v>#REF!</v>
      </c>
      <c r="O231" s="195" t="e">
        <f>G231=#REF!</f>
        <v>#REF!</v>
      </c>
      <c r="P231" s="195" t="e">
        <f>H231=#REF!</f>
        <v>#REF!</v>
      </c>
      <c r="Q231" s="195"/>
      <c r="R231" s="185"/>
      <c r="S231" s="185"/>
      <c r="T231" s="185"/>
      <c r="U231" s="185"/>
      <c r="V231" s="185"/>
      <c r="W231" s="185"/>
    </row>
    <row r="232" spans="1:23" x14ac:dyDescent="0.35">
      <c r="A232" t="s">
        <v>440</v>
      </c>
      <c r="B232" t="s">
        <v>92</v>
      </c>
      <c r="C232" t="s">
        <v>6</v>
      </c>
      <c r="D232">
        <v>16</v>
      </c>
      <c r="E232">
        <v>17</v>
      </c>
      <c r="F232">
        <v>11</v>
      </c>
      <c r="G232">
        <v>16</v>
      </c>
      <c r="H232">
        <v>60</v>
      </c>
      <c r="I232" t="s">
        <v>210</v>
      </c>
      <c r="L232" s="195" t="e">
        <f>D232=#REF!</f>
        <v>#REF!</v>
      </c>
      <c r="M232" s="195" t="e">
        <f>E232=#REF!</f>
        <v>#REF!</v>
      </c>
      <c r="N232" s="195" t="e">
        <f>F232=#REF!</f>
        <v>#REF!</v>
      </c>
      <c r="O232" s="195" t="e">
        <f>G232=#REF!</f>
        <v>#REF!</v>
      </c>
      <c r="P232" s="195" t="e">
        <f>H232=#REF!</f>
        <v>#REF!</v>
      </c>
      <c r="Q232" s="195"/>
      <c r="R232" s="185"/>
      <c r="S232" s="185"/>
      <c r="T232" s="185"/>
      <c r="U232" s="185"/>
      <c r="V232" s="185"/>
      <c r="W232" s="185"/>
    </row>
    <row r="233" spans="1:23" x14ac:dyDescent="0.35">
      <c r="A233" t="s">
        <v>441</v>
      </c>
      <c r="B233" t="s">
        <v>92</v>
      </c>
      <c r="C233" t="s">
        <v>7</v>
      </c>
      <c r="D233">
        <v>22</v>
      </c>
      <c r="E233">
        <v>32</v>
      </c>
      <c r="F233">
        <v>26</v>
      </c>
      <c r="G233">
        <v>7</v>
      </c>
      <c r="H233">
        <v>87</v>
      </c>
      <c r="I233" t="s">
        <v>210</v>
      </c>
      <c r="L233" s="195" t="e">
        <f>D233=#REF!</f>
        <v>#REF!</v>
      </c>
      <c r="M233" s="195" t="e">
        <f>E233=#REF!</f>
        <v>#REF!</v>
      </c>
      <c r="N233" s="195" t="e">
        <f>F233=#REF!</f>
        <v>#REF!</v>
      </c>
      <c r="O233" s="195" t="e">
        <f>G233=#REF!</f>
        <v>#REF!</v>
      </c>
      <c r="P233" s="195" t="e">
        <f>H233=#REF!</f>
        <v>#REF!</v>
      </c>
      <c r="Q233" s="195"/>
      <c r="R233" s="185"/>
      <c r="S233" s="185"/>
      <c r="T233" s="185"/>
      <c r="U233" s="185"/>
      <c r="V233" s="185"/>
      <c r="W233" s="185"/>
    </row>
    <row r="234" spans="1:23" x14ac:dyDescent="0.35">
      <c r="A234" t="s">
        <v>442</v>
      </c>
      <c r="B234" t="s">
        <v>92</v>
      </c>
      <c r="C234" t="s">
        <v>8</v>
      </c>
      <c r="D234">
        <v>5</v>
      </c>
      <c r="E234">
        <v>6</v>
      </c>
      <c r="F234" s="183">
        <v>3</v>
      </c>
      <c r="G234" t="s">
        <v>148</v>
      </c>
      <c r="H234">
        <v>15</v>
      </c>
      <c r="I234" t="s">
        <v>305</v>
      </c>
      <c r="J234">
        <v>1</v>
      </c>
      <c r="L234" s="195" t="e">
        <f>D234=#REF!</f>
        <v>#REF!</v>
      </c>
      <c r="M234" s="195" t="e">
        <f>E234=#REF!</f>
        <v>#REF!</v>
      </c>
      <c r="N234" s="195" t="e">
        <f>F234=#REF!</f>
        <v>#REF!</v>
      </c>
      <c r="O234" s="195" t="e">
        <f>G234=#REF!</f>
        <v>#REF!</v>
      </c>
      <c r="P234" s="195" t="e">
        <f>H234=#REF!</f>
        <v>#REF!</v>
      </c>
      <c r="Q234" s="195"/>
      <c r="R234" s="185"/>
      <c r="S234" s="185"/>
      <c r="T234" s="185"/>
      <c r="U234" s="185"/>
      <c r="V234" s="185"/>
      <c r="W234" s="185"/>
    </row>
    <row r="235" spans="1:23" x14ac:dyDescent="0.35">
      <c r="A235" t="s">
        <v>443</v>
      </c>
      <c r="B235" t="s">
        <v>92</v>
      </c>
      <c r="C235" t="s">
        <v>9</v>
      </c>
      <c r="D235" t="s">
        <v>148</v>
      </c>
      <c r="E235" t="s">
        <v>148</v>
      </c>
      <c r="F235" t="s">
        <v>148</v>
      </c>
      <c r="G235" t="s">
        <v>148</v>
      </c>
      <c r="H235">
        <v>3</v>
      </c>
      <c r="I235" t="s">
        <v>210</v>
      </c>
      <c r="L235" s="195" t="e">
        <f>D235=#REF!</f>
        <v>#REF!</v>
      </c>
      <c r="M235" s="195" t="e">
        <f>E235=#REF!</f>
        <v>#REF!</v>
      </c>
      <c r="N235" s="195" t="e">
        <f>F235=#REF!</f>
        <v>#REF!</v>
      </c>
      <c r="O235" s="195" t="e">
        <f>G235=#REF!</f>
        <v>#REF!</v>
      </c>
      <c r="P235" s="195" t="e">
        <f>H235=#REF!</f>
        <v>#REF!</v>
      </c>
      <c r="Q235" s="195"/>
      <c r="R235" s="185"/>
      <c r="S235" s="185"/>
      <c r="T235" s="185"/>
      <c r="U235" s="185"/>
      <c r="V235" s="185"/>
      <c r="W235" s="185"/>
    </row>
    <row r="236" spans="1:23" x14ac:dyDescent="0.35">
      <c r="A236" t="s">
        <v>444</v>
      </c>
      <c r="B236" t="s">
        <v>92</v>
      </c>
      <c r="C236" t="s">
        <v>10</v>
      </c>
      <c r="D236">
        <v>7</v>
      </c>
      <c r="E236" s="183">
        <v>6</v>
      </c>
      <c r="F236">
        <v>6</v>
      </c>
      <c r="G236" t="s">
        <v>148</v>
      </c>
      <c r="H236">
        <v>21</v>
      </c>
      <c r="I236" t="s">
        <v>305</v>
      </c>
      <c r="J236">
        <v>1</v>
      </c>
      <c r="L236" s="195" t="e">
        <f>D236=#REF!</f>
        <v>#REF!</v>
      </c>
      <c r="M236" s="195" t="e">
        <f>E236=#REF!</f>
        <v>#REF!</v>
      </c>
      <c r="N236" s="195" t="e">
        <f>F236=#REF!</f>
        <v>#REF!</v>
      </c>
      <c r="O236" s="195" t="e">
        <f>G236=#REF!</f>
        <v>#REF!</v>
      </c>
      <c r="P236" s="195" t="e">
        <f>H236=#REF!</f>
        <v>#REF!</v>
      </c>
      <c r="Q236" s="195"/>
      <c r="R236" s="185"/>
      <c r="S236" s="185"/>
      <c r="T236" s="185"/>
      <c r="U236" s="185"/>
      <c r="V236" s="185"/>
      <c r="W236" s="185"/>
    </row>
    <row r="237" spans="1:23" x14ac:dyDescent="0.35">
      <c r="A237" t="s">
        <v>445</v>
      </c>
      <c r="B237" t="s">
        <v>92</v>
      </c>
      <c r="C237" t="s">
        <v>11</v>
      </c>
      <c r="D237">
        <v>20</v>
      </c>
      <c r="E237">
        <v>22</v>
      </c>
      <c r="F237">
        <v>33</v>
      </c>
      <c r="G237">
        <v>9</v>
      </c>
      <c r="H237">
        <v>84</v>
      </c>
      <c r="I237" t="s">
        <v>210</v>
      </c>
      <c r="L237" s="195" t="e">
        <f>D237=#REF!</f>
        <v>#REF!</v>
      </c>
      <c r="M237" s="195" t="e">
        <f>E237=#REF!</f>
        <v>#REF!</v>
      </c>
      <c r="N237" s="195" t="e">
        <f>F237=#REF!</f>
        <v>#REF!</v>
      </c>
      <c r="O237" s="195" t="e">
        <f>G237=#REF!</f>
        <v>#REF!</v>
      </c>
      <c r="P237" s="195" t="e">
        <f>H237=#REF!</f>
        <v>#REF!</v>
      </c>
      <c r="Q237" s="195"/>
      <c r="R237" s="185"/>
      <c r="S237" s="185"/>
      <c r="T237" s="185"/>
      <c r="U237" s="185"/>
      <c r="V237" s="185"/>
      <c r="W237" s="185"/>
    </row>
    <row r="238" spans="1:23" x14ac:dyDescent="0.35">
      <c r="A238" t="s">
        <v>446</v>
      </c>
      <c r="B238" t="s">
        <v>92</v>
      </c>
      <c r="C238" t="s">
        <v>12</v>
      </c>
      <c r="D238">
        <v>23</v>
      </c>
      <c r="E238">
        <v>27</v>
      </c>
      <c r="F238">
        <v>17</v>
      </c>
      <c r="G238">
        <v>6</v>
      </c>
      <c r="H238">
        <v>73</v>
      </c>
      <c r="I238" t="s">
        <v>210</v>
      </c>
      <c r="L238" s="195" t="e">
        <f>D238=#REF!</f>
        <v>#REF!</v>
      </c>
      <c r="M238" s="195" t="e">
        <f>E238=#REF!</f>
        <v>#REF!</v>
      </c>
      <c r="N238" s="195" t="e">
        <f>F238=#REF!</f>
        <v>#REF!</v>
      </c>
      <c r="O238" s="195" t="e">
        <f>G238=#REF!</f>
        <v>#REF!</v>
      </c>
      <c r="P238" s="195" t="e">
        <f>H238=#REF!</f>
        <v>#REF!</v>
      </c>
      <c r="Q238" s="195"/>
      <c r="R238" s="185"/>
      <c r="S238" s="185"/>
      <c r="T238" s="185"/>
      <c r="U238" s="185"/>
      <c r="V238" s="185"/>
      <c r="W238" s="185"/>
    </row>
    <row r="239" spans="1:23" x14ac:dyDescent="0.35">
      <c r="A239" t="s">
        <v>447</v>
      </c>
      <c r="B239" t="s">
        <v>92</v>
      </c>
      <c r="C239" t="s">
        <v>13</v>
      </c>
      <c r="D239" t="s">
        <v>148</v>
      </c>
      <c r="E239" t="s">
        <v>148</v>
      </c>
      <c r="F239" t="s">
        <v>148</v>
      </c>
      <c r="G239" t="s">
        <v>148</v>
      </c>
      <c r="H239">
        <v>5</v>
      </c>
      <c r="I239" t="s">
        <v>210</v>
      </c>
      <c r="L239" s="195" t="e">
        <f>D239=#REF!</f>
        <v>#REF!</v>
      </c>
      <c r="M239" s="195" t="e">
        <f>E239=#REF!</f>
        <v>#REF!</v>
      </c>
      <c r="N239" s="195" t="e">
        <f>F239=#REF!</f>
        <v>#REF!</v>
      </c>
      <c r="O239" s="195" t="e">
        <f>G239=#REF!</f>
        <v>#REF!</v>
      </c>
      <c r="P239" s="195" t="e">
        <f>H239=#REF!</f>
        <v>#REF!</v>
      </c>
      <c r="Q239" s="195"/>
      <c r="R239" s="185"/>
      <c r="S239" s="185"/>
      <c r="T239" s="185"/>
      <c r="U239" s="185"/>
      <c r="V239" s="185"/>
      <c r="W239" s="185"/>
    </row>
    <row r="240" spans="1:23" x14ac:dyDescent="0.35">
      <c r="A240" t="s">
        <v>448</v>
      </c>
      <c r="B240" t="s">
        <v>92</v>
      </c>
      <c r="C240" t="s">
        <v>14</v>
      </c>
      <c r="D240">
        <v>34</v>
      </c>
      <c r="E240">
        <v>28</v>
      </c>
      <c r="F240">
        <v>39</v>
      </c>
      <c r="G240">
        <v>16</v>
      </c>
      <c r="H240">
        <v>117</v>
      </c>
      <c r="I240" t="s">
        <v>210</v>
      </c>
      <c r="L240" s="195" t="e">
        <f>D240=#REF!</f>
        <v>#REF!</v>
      </c>
      <c r="M240" s="195" t="e">
        <f>E240=#REF!</f>
        <v>#REF!</v>
      </c>
      <c r="N240" s="195" t="e">
        <f>F240=#REF!</f>
        <v>#REF!</v>
      </c>
      <c r="O240" s="195" t="e">
        <f>G240=#REF!</f>
        <v>#REF!</v>
      </c>
      <c r="P240" s="195" t="e">
        <f>H240=#REF!</f>
        <v>#REF!</v>
      </c>
      <c r="Q240" s="195"/>
      <c r="R240" s="185"/>
      <c r="S240" s="185"/>
      <c r="T240" s="185"/>
      <c r="U240" s="185"/>
      <c r="V240" s="185"/>
      <c r="W240" s="185"/>
    </row>
    <row r="241" spans="1:23" x14ac:dyDescent="0.35">
      <c r="A241" t="s">
        <v>449</v>
      </c>
      <c r="B241" t="s">
        <v>92</v>
      </c>
      <c r="C241" t="s">
        <v>15</v>
      </c>
      <c r="D241">
        <v>5</v>
      </c>
      <c r="E241">
        <v>4</v>
      </c>
      <c r="F241" t="s">
        <v>148</v>
      </c>
      <c r="G241" t="s">
        <v>148</v>
      </c>
      <c r="H241">
        <v>11</v>
      </c>
      <c r="I241" t="s">
        <v>210</v>
      </c>
      <c r="L241" s="195" t="e">
        <f>D241=#REF!</f>
        <v>#REF!</v>
      </c>
      <c r="M241" s="195" t="e">
        <f>E241=#REF!</f>
        <v>#REF!</v>
      </c>
      <c r="N241" s="195" t="e">
        <f>F241=#REF!</f>
        <v>#REF!</v>
      </c>
      <c r="O241" s="195" t="e">
        <f>G241=#REF!</f>
        <v>#REF!</v>
      </c>
      <c r="P241" s="195" t="e">
        <f>H241=#REF!</f>
        <v>#REF!</v>
      </c>
      <c r="Q241" s="195"/>
      <c r="R241" s="185"/>
      <c r="S241" s="185"/>
      <c r="T241" s="185"/>
      <c r="U241" s="185"/>
      <c r="V241" s="185"/>
      <c r="W241" s="185"/>
    </row>
    <row r="242" spans="1:23" x14ac:dyDescent="0.35">
      <c r="A242" t="s">
        <v>450</v>
      </c>
      <c r="B242" t="s">
        <v>92</v>
      </c>
      <c r="C242" t="s">
        <v>16</v>
      </c>
      <c r="D242" t="s">
        <v>148</v>
      </c>
      <c r="E242" t="s">
        <v>148</v>
      </c>
      <c r="F242" t="s">
        <v>148</v>
      </c>
      <c r="G242" t="s">
        <v>148</v>
      </c>
      <c r="H242">
        <v>5</v>
      </c>
      <c r="I242" t="s">
        <v>210</v>
      </c>
      <c r="L242" s="195" t="e">
        <f>D242=#REF!</f>
        <v>#REF!</v>
      </c>
      <c r="M242" s="195" t="e">
        <f>E242=#REF!</f>
        <v>#REF!</v>
      </c>
      <c r="N242" s="195" t="e">
        <f>F242=#REF!</f>
        <v>#REF!</v>
      </c>
      <c r="O242" s="195" t="e">
        <f>G242=#REF!</f>
        <v>#REF!</v>
      </c>
      <c r="P242" s="195" t="e">
        <f>H242=#REF!</f>
        <v>#REF!</v>
      </c>
      <c r="Q242" s="195"/>
      <c r="R242" s="185"/>
      <c r="S242" s="185"/>
      <c r="T242" s="185"/>
      <c r="U242" s="185"/>
      <c r="V242" s="185"/>
      <c r="W242" s="185"/>
    </row>
    <row r="243" spans="1:23" x14ac:dyDescent="0.35">
      <c r="A243" t="s">
        <v>451</v>
      </c>
      <c r="B243" t="s">
        <v>107</v>
      </c>
      <c r="C243" t="s">
        <v>1</v>
      </c>
      <c r="D243">
        <v>16</v>
      </c>
      <c r="E243">
        <v>10</v>
      </c>
      <c r="F243">
        <v>14</v>
      </c>
      <c r="G243">
        <v>18</v>
      </c>
      <c r="H243">
        <v>58</v>
      </c>
      <c r="I243" t="s">
        <v>210</v>
      </c>
      <c r="L243" s="195" t="e">
        <f>D243=#REF!</f>
        <v>#REF!</v>
      </c>
      <c r="M243" s="195" t="e">
        <f>E243=#REF!</f>
        <v>#REF!</v>
      </c>
      <c r="N243" s="195" t="e">
        <f>F243=#REF!</f>
        <v>#REF!</v>
      </c>
      <c r="O243" s="195" t="e">
        <f>G243=#REF!</f>
        <v>#REF!</v>
      </c>
      <c r="P243" s="195" t="e">
        <f>H243=#REF!</f>
        <v>#REF!</v>
      </c>
      <c r="Q243" s="195"/>
      <c r="R243" s="185"/>
      <c r="S243" s="185"/>
      <c r="T243" s="185"/>
      <c r="U243" s="185"/>
      <c r="V243" s="185"/>
      <c r="W243" s="185"/>
    </row>
    <row r="244" spans="1:23" x14ac:dyDescent="0.35">
      <c r="A244" t="s">
        <v>452</v>
      </c>
      <c r="B244" t="s">
        <v>107</v>
      </c>
      <c r="C244" t="s">
        <v>2</v>
      </c>
      <c r="D244">
        <v>15</v>
      </c>
      <c r="E244">
        <v>12</v>
      </c>
      <c r="F244">
        <v>11</v>
      </c>
      <c r="G244">
        <v>4</v>
      </c>
      <c r="H244">
        <v>42</v>
      </c>
      <c r="I244" t="s">
        <v>210</v>
      </c>
      <c r="L244" s="195" t="e">
        <f>D244=#REF!</f>
        <v>#REF!</v>
      </c>
      <c r="M244" s="195" t="e">
        <f>E244=#REF!</f>
        <v>#REF!</v>
      </c>
      <c r="N244" s="195" t="e">
        <f>F244=#REF!</f>
        <v>#REF!</v>
      </c>
      <c r="O244" s="195" t="e">
        <f>G244=#REF!</f>
        <v>#REF!</v>
      </c>
      <c r="P244" s="195" t="e">
        <f>H244=#REF!</f>
        <v>#REF!</v>
      </c>
      <c r="Q244" s="195"/>
      <c r="R244" s="185"/>
      <c r="S244" s="185"/>
      <c r="T244" s="185"/>
      <c r="U244" s="185"/>
      <c r="V244" s="185"/>
      <c r="W244" s="185"/>
    </row>
    <row r="245" spans="1:23" x14ac:dyDescent="0.35">
      <c r="A245" t="s">
        <v>453</v>
      </c>
      <c r="B245" t="s">
        <v>107</v>
      </c>
      <c r="C245" t="s">
        <v>3</v>
      </c>
      <c r="D245">
        <v>64</v>
      </c>
      <c r="E245">
        <v>41</v>
      </c>
      <c r="F245">
        <v>35</v>
      </c>
      <c r="G245">
        <v>41</v>
      </c>
      <c r="H245">
        <v>181</v>
      </c>
      <c r="I245" t="s">
        <v>210</v>
      </c>
      <c r="L245" s="195" t="e">
        <f>D245=#REF!</f>
        <v>#REF!</v>
      </c>
      <c r="M245" s="195" t="e">
        <f>E245=#REF!</f>
        <v>#REF!</v>
      </c>
      <c r="N245" s="195" t="e">
        <f>F245=#REF!</f>
        <v>#REF!</v>
      </c>
      <c r="O245" s="195" t="e">
        <f>G245=#REF!</f>
        <v>#REF!</v>
      </c>
      <c r="P245" s="195" t="e">
        <f>H245=#REF!</f>
        <v>#REF!</v>
      </c>
      <c r="Q245" s="195"/>
      <c r="R245" s="185"/>
      <c r="S245" s="185"/>
      <c r="T245" s="185"/>
      <c r="U245" s="185"/>
      <c r="V245" s="185"/>
      <c r="W245" s="185"/>
    </row>
    <row r="246" spans="1:23" x14ac:dyDescent="0.35">
      <c r="A246" t="s">
        <v>454</v>
      </c>
      <c r="B246" t="s">
        <v>107</v>
      </c>
      <c r="C246" t="s">
        <v>4</v>
      </c>
      <c r="D246">
        <v>10</v>
      </c>
      <c r="E246">
        <v>6</v>
      </c>
      <c r="F246">
        <v>11</v>
      </c>
      <c r="G246">
        <v>5</v>
      </c>
      <c r="H246">
        <v>32</v>
      </c>
      <c r="I246" t="s">
        <v>210</v>
      </c>
      <c r="L246" s="195" t="e">
        <f>D246=#REF!</f>
        <v>#REF!</v>
      </c>
      <c r="M246" s="195" t="e">
        <f>E246=#REF!</f>
        <v>#REF!</v>
      </c>
      <c r="N246" s="195" t="e">
        <f>F246=#REF!</f>
        <v>#REF!</v>
      </c>
      <c r="O246" s="195" t="e">
        <f>G246=#REF!</f>
        <v>#REF!</v>
      </c>
      <c r="P246" s="195" t="e">
        <f>H246=#REF!</f>
        <v>#REF!</v>
      </c>
      <c r="Q246" s="195"/>
      <c r="R246" s="185"/>
      <c r="S246" s="185"/>
      <c r="T246" s="185"/>
      <c r="U246" s="185"/>
      <c r="V246" s="185"/>
      <c r="W246" s="185"/>
    </row>
    <row r="247" spans="1:23" x14ac:dyDescent="0.35">
      <c r="A247" t="s">
        <v>455</v>
      </c>
      <c r="B247" t="s">
        <v>107</v>
      </c>
      <c r="C247" t="s">
        <v>5</v>
      </c>
      <c r="D247">
        <v>28</v>
      </c>
      <c r="E247">
        <v>22</v>
      </c>
      <c r="F247">
        <v>27</v>
      </c>
      <c r="G247">
        <v>21</v>
      </c>
      <c r="H247">
        <v>98</v>
      </c>
      <c r="I247" t="s">
        <v>210</v>
      </c>
      <c r="L247" s="195" t="e">
        <f>D247=#REF!</f>
        <v>#REF!</v>
      </c>
      <c r="M247" s="195" t="e">
        <f>E247=#REF!</f>
        <v>#REF!</v>
      </c>
      <c r="N247" s="195" t="e">
        <f>F247=#REF!</f>
        <v>#REF!</v>
      </c>
      <c r="O247" s="195" t="e">
        <f>G247=#REF!</f>
        <v>#REF!</v>
      </c>
      <c r="P247" s="195" t="e">
        <f>H247=#REF!</f>
        <v>#REF!</v>
      </c>
      <c r="Q247" s="195"/>
      <c r="R247" s="185"/>
      <c r="S247" s="185"/>
      <c r="T247" s="185"/>
      <c r="U247" s="185"/>
      <c r="V247" s="185"/>
      <c r="W247" s="185"/>
    </row>
    <row r="248" spans="1:23" x14ac:dyDescent="0.35">
      <c r="A248" t="s">
        <v>456</v>
      </c>
      <c r="B248" t="s">
        <v>107</v>
      </c>
      <c r="C248" t="s">
        <v>6</v>
      </c>
      <c r="D248">
        <v>25</v>
      </c>
      <c r="E248">
        <v>10</v>
      </c>
      <c r="F248">
        <v>21</v>
      </c>
      <c r="G248">
        <v>23</v>
      </c>
      <c r="H248">
        <v>79</v>
      </c>
      <c r="I248" t="s">
        <v>210</v>
      </c>
      <c r="L248" s="195" t="e">
        <f>D248=#REF!</f>
        <v>#REF!</v>
      </c>
      <c r="M248" s="195" t="e">
        <f>E248=#REF!</f>
        <v>#REF!</v>
      </c>
      <c r="N248" s="195" t="e">
        <f>F248=#REF!</f>
        <v>#REF!</v>
      </c>
      <c r="O248" s="195" t="e">
        <f>G248=#REF!</f>
        <v>#REF!</v>
      </c>
      <c r="P248" s="195" t="e">
        <f>H248=#REF!</f>
        <v>#REF!</v>
      </c>
      <c r="Q248" s="195"/>
      <c r="R248" s="185"/>
      <c r="S248" s="185"/>
      <c r="T248" s="185"/>
      <c r="U248" s="185"/>
      <c r="V248" s="185"/>
      <c r="W248" s="185"/>
    </row>
    <row r="249" spans="1:23" x14ac:dyDescent="0.35">
      <c r="A249" t="s">
        <v>457</v>
      </c>
      <c r="B249" t="s">
        <v>107</v>
      </c>
      <c r="C249" t="s">
        <v>7</v>
      </c>
      <c r="D249">
        <v>19</v>
      </c>
      <c r="E249">
        <v>18</v>
      </c>
      <c r="F249">
        <v>20</v>
      </c>
      <c r="G249">
        <v>14</v>
      </c>
      <c r="H249">
        <v>71</v>
      </c>
      <c r="I249" t="s">
        <v>210</v>
      </c>
      <c r="L249" s="195" t="e">
        <f>D249=#REF!</f>
        <v>#REF!</v>
      </c>
      <c r="M249" s="195" t="e">
        <f>E249=#REF!</f>
        <v>#REF!</v>
      </c>
      <c r="N249" s="195" t="e">
        <f>F249=#REF!</f>
        <v>#REF!</v>
      </c>
      <c r="O249" s="195" t="e">
        <f>G249=#REF!</f>
        <v>#REF!</v>
      </c>
      <c r="P249" s="195" t="e">
        <f>H249=#REF!</f>
        <v>#REF!</v>
      </c>
      <c r="Q249" s="195"/>
      <c r="R249" s="185"/>
      <c r="S249" s="185"/>
      <c r="T249" s="185"/>
      <c r="U249" s="185"/>
      <c r="V249" s="185"/>
      <c r="W249" s="185"/>
    </row>
    <row r="250" spans="1:23" x14ac:dyDescent="0.35">
      <c r="A250" t="s">
        <v>458</v>
      </c>
      <c r="B250" t="s">
        <v>107</v>
      </c>
      <c r="C250" t="s">
        <v>8</v>
      </c>
      <c r="D250" t="s">
        <v>148</v>
      </c>
      <c r="E250">
        <v>3</v>
      </c>
      <c r="F250" s="183">
        <v>3</v>
      </c>
      <c r="G250">
        <v>5</v>
      </c>
      <c r="H250">
        <v>12</v>
      </c>
      <c r="I250" t="s">
        <v>305</v>
      </c>
      <c r="J250">
        <v>1</v>
      </c>
      <c r="L250" s="195" t="e">
        <f>D250=#REF!</f>
        <v>#REF!</v>
      </c>
      <c r="M250" s="195" t="e">
        <f>E250=#REF!</f>
        <v>#REF!</v>
      </c>
      <c r="N250" s="195" t="e">
        <f>F250=#REF!</f>
        <v>#REF!</v>
      </c>
      <c r="O250" s="195" t="e">
        <f>G250=#REF!</f>
        <v>#REF!</v>
      </c>
      <c r="P250" s="195" t="e">
        <f>H250=#REF!</f>
        <v>#REF!</v>
      </c>
      <c r="Q250" s="195"/>
      <c r="R250" s="185"/>
      <c r="S250" s="185"/>
      <c r="T250" s="185"/>
      <c r="U250" s="185"/>
      <c r="V250" s="185"/>
      <c r="W250" s="185"/>
    </row>
    <row r="251" spans="1:23" x14ac:dyDescent="0.35">
      <c r="A251" t="s">
        <v>459</v>
      </c>
      <c r="B251" t="s">
        <v>107</v>
      </c>
      <c r="C251" t="s">
        <v>9</v>
      </c>
      <c r="D251" t="s">
        <v>148</v>
      </c>
      <c r="E251" t="s">
        <v>148</v>
      </c>
      <c r="F251" t="s">
        <v>148</v>
      </c>
      <c r="G251" t="s">
        <v>148</v>
      </c>
      <c r="H251" t="s">
        <v>148</v>
      </c>
      <c r="I251" t="s">
        <v>210</v>
      </c>
      <c r="L251" s="195" t="e">
        <f>D251=#REF!</f>
        <v>#REF!</v>
      </c>
      <c r="M251" s="195" t="e">
        <f>E251=#REF!</f>
        <v>#REF!</v>
      </c>
      <c r="N251" s="195" t="e">
        <f>F251=#REF!</f>
        <v>#REF!</v>
      </c>
      <c r="O251" s="195" t="e">
        <f>G251=#REF!</f>
        <v>#REF!</v>
      </c>
      <c r="P251" s="195" t="e">
        <f>H251=#REF!</f>
        <v>#REF!</v>
      </c>
      <c r="Q251" s="195"/>
      <c r="R251" s="185"/>
      <c r="S251" s="185"/>
      <c r="T251" s="185"/>
      <c r="U251" s="185"/>
      <c r="V251" s="185"/>
      <c r="W251" s="185"/>
    </row>
    <row r="252" spans="1:23" x14ac:dyDescent="0.35">
      <c r="A252" t="s">
        <v>460</v>
      </c>
      <c r="B252" t="s">
        <v>107</v>
      </c>
      <c r="C252" t="s">
        <v>10</v>
      </c>
      <c r="D252">
        <v>4</v>
      </c>
      <c r="E252">
        <v>7</v>
      </c>
      <c r="F252">
        <v>5</v>
      </c>
      <c r="G252">
        <v>6</v>
      </c>
      <c r="H252">
        <v>22</v>
      </c>
      <c r="I252" t="s">
        <v>210</v>
      </c>
      <c r="L252" s="195" t="e">
        <f>D252=#REF!</f>
        <v>#REF!</v>
      </c>
      <c r="M252" s="195" t="e">
        <f>E252=#REF!</f>
        <v>#REF!</v>
      </c>
      <c r="N252" s="195" t="e">
        <f>F252=#REF!</f>
        <v>#REF!</v>
      </c>
      <c r="O252" s="195" t="e">
        <f>G252=#REF!</f>
        <v>#REF!</v>
      </c>
      <c r="P252" s="195" t="e">
        <f>H252=#REF!</f>
        <v>#REF!</v>
      </c>
      <c r="Q252" s="195"/>
      <c r="R252" s="185"/>
      <c r="S252" s="185"/>
      <c r="T252" s="185"/>
      <c r="U252" s="185"/>
      <c r="V252" s="185"/>
      <c r="W252" s="185"/>
    </row>
    <row r="253" spans="1:23" x14ac:dyDescent="0.35">
      <c r="A253" t="s">
        <v>461</v>
      </c>
      <c r="B253" t="s">
        <v>107</v>
      </c>
      <c r="C253" t="s">
        <v>11</v>
      </c>
      <c r="D253">
        <v>23</v>
      </c>
      <c r="E253">
        <v>19</v>
      </c>
      <c r="F253">
        <v>29</v>
      </c>
      <c r="G253">
        <v>21</v>
      </c>
      <c r="H253">
        <v>92</v>
      </c>
      <c r="I253" t="s">
        <v>210</v>
      </c>
      <c r="L253" s="195" t="e">
        <f>D253=#REF!</f>
        <v>#REF!</v>
      </c>
      <c r="M253" s="195" t="e">
        <f>E253=#REF!</f>
        <v>#REF!</v>
      </c>
      <c r="N253" s="195" t="e">
        <f>F253=#REF!</f>
        <v>#REF!</v>
      </c>
      <c r="O253" s="195" t="e">
        <f>G253=#REF!</f>
        <v>#REF!</v>
      </c>
      <c r="P253" s="195" t="e">
        <f>H253=#REF!</f>
        <v>#REF!</v>
      </c>
      <c r="Q253" s="195"/>
      <c r="R253" s="185"/>
      <c r="S253" s="185"/>
      <c r="T253" s="185"/>
      <c r="U253" s="185"/>
      <c r="V253" s="185"/>
      <c r="W253" s="185"/>
    </row>
    <row r="254" spans="1:23" x14ac:dyDescent="0.35">
      <c r="A254" t="s">
        <v>462</v>
      </c>
      <c r="B254" t="s">
        <v>107</v>
      </c>
      <c r="C254" t="s">
        <v>12</v>
      </c>
      <c r="D254">
        <v>28</v>
      </c>
      <c r="E254">
        <v>25</v>
      </c>
      <c r="F254">
        <v>22</v>
      </c>
      <c r="G254">
        <v>24</v>
      </c>
      <c r="H254">
        <v>99</v>
      </c>
      <c r="I254" t="s">
        <v>210</v>
      </c>
      <c r="L254" s="195" t="e">
        <f>D254=#REF!</f>
        <v>#REF!</v>
      </c>
      <c r="M254" s="195" t="e">
        <f>E254=#REF!</f>
        <v>#REF!</v>
      </c>
      <c r="N254" s="195" t="e">
        <f>F254=#REF!</f>
        <v>#REF!</v>
      </c>
      <c r="O254" s="195" t="e">
        <f>G254=#REF!</f>
        <v>#REF!</v>
      </c>
      <c r="P254" s="195" t="e">
        <f>H254=#REF!</f>
        <v>#REF!</v>
      </c>
      <c r="Q254" s="195"/>
      <c r="R254" s="185"/>
      <c r="S254" s="185"/>
      <c r="T254" s="185"/>
      <c r="U254" s="185"/>
      <c r="V254" s="185"/>
      <c r="W254" s="185"/>
    </row>
    <row r="255" spans="1:23" x14ac:dyDescent="0.35">
      <c r="A255" t="s">
        <v>463</v>
      </c>
      <c r="B255" t="s">
        <v>107</v>
      </c>
      <c r="C255" t="s">
        <v>13</v>
      </c>
      <c r="D255" t="s">
        <v>148</v>
      </c>
      <c r="E255" t="s">
        <v>148</v>
      </c>
      <c r="F255" t="s">
        <v>148</v>
      </c>
      <c r="G255" t="s">
        <v>148</v>
      </c>
      <c r="H255">
        <v>7</v>
      </c>
      <c r="I255" t="s">
        <v>210</v>
      </c>
      <c r="L255" s="195" t="e">
        <f>D255=#REF!</f>
        <v>#REF!</v>
      </c>
      <c r="M255" s="195" t="e">
        <f>E255=#REF!</f>
        <v>#REF!</v>
      </c>
      <c r="N255" s="195" t="e">
        <f>F255=#REF!</f>
        <v>#REF!</v>
      </c>
      <c r="O255" s="195" t="e">
        <f>G255=#REF!</f>
        <v>#REF!</v>
      </c>
      <c r="P255" s="195" t="e">
        <f>H255=#REF!</f>
        <v>#REF!</v>
      </c>
      <c r="Q255" s="195"/>
      <c r="R255" s="185"/>
      <c r="S255" s="185"/>
      <c r="T255" s="185"/>
      <c r="U255" s="185"/>
      <c r="V255" s="185"/>
      <c r="W255" s="185"/>
    </row>
    <row r="256" spans="1:23" x14ac:dyDescent="0.35">
      <c r="A256" t="s">
        <v>464</v>
      </c>
      <c r="B256" t="s">
        <v>107</v>
      </c>
      <c r="C256" t="s">
        <v>14</v>
      </c>
      <c r="D256">
        <v>28</v>
      </c>
      <c r="E256">
        <v>19</v>
      </c>
      <c r="F256">
        <v>31</v>
      </c>
      <c r="G256">
        <v>25</v>
      </c>
      <c r="H256">
        <v>103</v>
      </c>
      <c r="I256" t="s">
        <v>210</v>
      </c>
      <c r="L256" s="195" t="e">
        <f>D256=#REF!</f>
        <v>#REF!</v>
      </c>
      <c r="M256" s="195" t="e">
        <f>E256=#REF!</f>
        <v>#REF!</v>
      </c>
      <c r="N256" s="195" t="e">
        <f>F256=#REF!</f>
        <v>#REF!</v>
      </c>
      <c r="O256" s="195" t="e">
        <f>G256=#REF!</f>
        <v>#REF!</v>
      </c>
      <c r="P256" s="195" t="e">
        <f>H256=#REF!</f>
        <v>#REF!</v>
      </c>
      <c r="Q256" s="195"/>
      <c r="R256" s="185"/>
      <c r="S256" s="185"/>
      <c r="T256" s="185"/>
      <c r="U256" s="185"/>
      <c r="V256" s="185"/>
      <c r="W256" s="185"/>
    </row>
    <row r="257" spans="1:23" x14ac:dyDescent="0.35">
      <c r="A257" t="s">
        <v>465</v>
      </c>
      <c r="B257" t="s">
        <v>107</v>
      </c>
      <c r="C257" t="s">
        <v>15</v>
      </c>
      <c r="D257" t="s">
        <v>148</v>
      </c>
      <c r="E257" t="s">
        <v>148</v>
      </c>
      <c r="F257" t="s">
        <v>148</v>
      </c>
      <c r="G257" t="s">
        <v>148</v>
      </c>
      <c r="H257">
        <v>5</v>
      </c>
      <c r="I257" t="s">
        <v>210</v>
      </c>
      <c r="L257" s="195" t="e">
        <f>D257=#REF!</f>
        <v>#REF!</v>
      </c>
      <c r="M257" s="195" t="e">
        <f>E257=#REF!</f>
        <v>#REF!</v>
      </c>
      <c r="N257" s="195" t="e">
        <f>F257=#REF!</f>
        <v>#REF!</v>
      </c>
      <c r="O257" s="195" t="e">
        <f>G257=#REF!</f>
        <v>#REF!</v>
      </c>
      <c r="P257" s="195" t="e">
        <f>H257=#REF!</f>
        <v>#REF!</v>
      </c>
      <c r="Q257" s="195"/>
      <c r="R257" s="185"/>
      <c r="S257" s="185"/>
      <c r="T257" s="185"/>
      <c r="U257" s="185"/>
      <c r="V257" s="185"/>
      <c r="W257" s="185"/>
    </row>
    <row r="258" spans="1:23" x14ac:dyDescent="0.35">
      <c r="A258" t="s">
        <v>466</v>
      </c>
      <c r="B258" t="s">
        <v>107</v>
      </c>
      <c r="C258" t="s">
        <v>16</v>
      </c>
      <c r="D258" t="s">
        <v>148</v>
      </c>
      <c r="E258" t="s">
        <v>148</v>
      </c>
      <c r="F258" t="s">
        <v>148</v>
      </c>
      <c r="G258">
        <v>4</v>
      </c>
      <c r="H258">
        <v>8</v>
      </c>
      <c r="I258" t="s">
        <v>210</v>
      </c>
      <c r="L258" s="195" t="e">
        <f>D258=#REF!</f>
        <v>#REF!</v>
      </c>
      <c r="M258" s="195" t="e">
        <f>E258=#REF!</f>
        <v>#REF!</v>
      </c>
      <c r="N258" s="195" t="e">
        <f>F258=#REF!</f>
        <v>#REF!</v>
      </c>
      <c r="O258" s="195" t="e">
        <f>G258=#REF!</f>
        <v>#REF!</v>
      </c>
      <c r="P258" s="195" t="e">
        <f>H258=#REF!</f>
        <v>#REF!</v>
      </c>
      <c r="Q258" s="195"/>
      <c r="R258" s="185"/>
      <c r="S258" s="185"/>
      <c r="T258" s="185"/>
      <c r="U258" s="185"/>
      <c r="V258" s="185"/>
      <c r="W258" s="185"/>
    </row>
    <row r="259" spans="1:23" x14ac:dyDescent="0.35">
      <c r="A259" t="s">
        <v>467</v>
      </c>
      <c r="B259" t="s">
        <v>111</v>
      </c>
      <c r="C259" t="s">
        <v>1</v>
      </c>
      <c r="D259">
        <v>23</v>
      </c>
      <c r="E259">
        <v>15</v>
      </c>
      <c r="F259">
        <v>16</v>
      </c>
      <c r="G259">
        <v>12</v>
      </c>
      <c r="H259">
        <v>66</v>
      </c>
      <c r="I259" t="s">
        <v>210</v>
      </c>
      <c r="L259" s="195" t="e">
        <f>D259=#REF!</f>
        <v>#REF!</v>
      </c>
      <c r="M259" s="195" t="e">
        <f>E259=#REF!</f>
        <v>#REF!</v>
      </c>
      <c r="N259" s="195" t="e">
        <f>F259=#REF!</f>
        <v>#REF!</v>
      </c>
      <c r="O259" s="195" t="e">
        <f>G259=#REF!</f>
        <v>#REF!</v>
      </c>
      <c r="P259" s="195" t="e">
        <f>H259=#REF!</f>
        <v>#REF!</v>
      </c>
      <c r="Q259" s="195"/>
      <c r="R259" s="185"/>
      <c r="S259" s="185"/>
      <c r="T259" s="185"/>
      <c r="U259" s="185"/>
      <c r="V259" s="185"/>
      <c r="W259" s="185"/>
    </row>
    <row r="260" spans="1:23" x14ac:dyDescent="0.35">
      <c r="A260" t="s">
        <v>468</v>
      </c>
      <c r="B260" t="s">
        <v>111</v>
      </c>
      <c r="C260" t="s">
        <v>2</v>
      </c>
      <c r="D260">
        <v>18</v>
      </c>
      <c r="E260">
        <v>19</v>
      </c>
      <c r="F260">
        <v>5</v>
      </c>
      <c r="G260">
        <v>9</v>
      </c>
      <c r="H260">
        <v>51</v>
      </c>
      <c r="I260" t="s">
        <v>210</v>
      </c>
      <c r="L260" s="195" t="e">
        <f>D260=#REF!</f>
        <v>#REF!</v>
      </c>
      <c r="M260" s="195" t="e">
        <f>E260=#REF!</f>
        <v>#REF!</v>
      </c>
      <c r="N260" s="195" t="e">
        <f>F260=#REF!</f>
        <v>#REF!</v>
      </c>
      <c r="O260" s="195" t="e">
        <f>G260=#REF!</f>
        <v>#REF!</v>
      </c>
      <c r="P260" s="195" t="e">
        <f>H260=#REF!</f>
        <v>#REF!</v>
      </c>
      <c r="Q260" s="195"/>
      <c r="R260" s="185"/>
      <c r="S260" s="185"/>
      <c r="T260" s="185"/>
      <c r="U260" s="185"/>
      <c r="V260" s="185"/>
      <c r="W260" s="185"/>
    </row>
    <row r="261" spans="1:23" x14ac:dyDescent="0.35">
      <c r="A261" t="s">
        <v>469</v>
      </c>
      <c r="B261" t="s">
        <v>111</v>
      </c>
      <c r="C261" t="s">
        <v>3</v>
      </c>
      <c r="D261">
        <v>65</v>
      </c>
      <c r="E261">
        <v>50</v>
      </c>
      <c r="F261">
        <v>42</v>
      </c>
      <c r="G261">
        <v>33</v>
      </c>
      <c r="H261">
        <v>190</v>
      </c>
      <c r="I261" t="s">
        <v>210</v>
      </c>
      <c r="L261" s="195" t="e">
        <f>D261=#REF!</f>
        <v>#REF!</v>
      </c>
      <c r="M261" s="195" t="e">
        <f>E261=#REF!</f>
        <v>#REF!</v>
      </c>
      <c r="N261" s="195" t="e">
        <f>F261=#REF!</f>
        <v>#REF!</v>
      </c>
      <c r="O261" s="195" t="e">
        <f>G261=#REF!</f>
        <v>#REF!</v>
      </c>
      <c r="P261" s="195" t="e">
        <f>H261=#REF!</f>
        <v>#REF!</v>
      </c>
      <c r="Q261" s="195"/>
      <c r="R261" s="185"/>
      <c r="S261" s="185"/>
      <c r="T261" s="185"/>
      <c r="U261" s="185"/>
      <c r="V261" s="185"/>
      <c r="W261" s="185"/>
    </row>
    <row r="262" spans="1:23" x14ac:dyDescent="0.35">
      <c r="A262" t="s">
        <v>470</v>
      </c>
      <c r="B262" t="s">
        <v>111</v>
      </c>
      <c r="C262" t="s">
        <v>4</v>
      </c>
      <c r="D262">
        <v>7</v>
      </c>
      <c r="E262">
        <v>8</v>
      </c>
      <c r="F262">
        <v>4</v>
      </c>
      <c r="G262">
        <v>3</v>
      </c>
      <c r="H262">
        <v>22</v>
      </c>
      <c r="I262" t="s">
        <v>210</v>
      </c>
      <c r="L262" s="195" t="e">
        <f>D262=#REF!</f>
        <v>#REF!</v>
      </c>
      <c r="M262" s="195" t="e">
        <f>E262=#REF!</f>
        <v>#REF!</v>
      </c>
      <c r="N262" s="195" t="e">
        <f>F262=#REF!</f>
        <v>#REF!</v>
      </c>
      <c r="O262" s="195" t="e">
        <f>G262=#REF!</f>
        <v>#REF!</v>
      </c>
      <c r="P262" s="195" t="e">
        <f>H262=#REF!</f>
        <v>#REF!</v>
      </c>
      <c r="Q262" s="195"/>
      <c r="R262" s="185"/>
      <c r="S262" s="185"/>
      <c r="T262" s="185"/>
      <c r="U262" s="185"/>
      <c r="V262" s="185"/>
      <c r="W262" s="185"/>
    </row>
    <row r="263" spans="1:23" x14ac:dyDescent="0.35">
      <c r="A263" t="s">
        <v>471</v>
      </c>
      <c r="B263" t="s">
        <v>111</v>
      </c>
      <c r="C263" t="s">
        <v>5</v>
      </c>
      <c r="D263">
        <v>30</v>
      </c>
      <c r="E263">
        <v>23</v>
      </c>
      <c r="F263">
        <v>21</v>
      </c>
      <c r="G263">
        <v>11</v>
      </c>
      <c r="H263">
        <v>85</v>
      </c>
      <c r="I263" t="s">
        <v>210</v>
      </c>
      <c r="L263" s="195" t="e">
        <f>D263=#REF!</f>
        <v>#REF!</v>
      </c>
      <c r="M263" s="195" t="e">
        <f>E263=#REF!</f>
        <v>#REF!</v>
      </c>
      <c r="N263" s="195" t="e">
        <f>F263=#REF!</f>
        <v>#REF!</v>
      </c>
      <c r="O263" s="195" t="e">
        <f>G263=#REF!</f>
        <v>#REF!</v>
      </c>
      <c r="P263" s="195" t="e">
        <f>H263=#REF!</f>
        <v>#REF!</v>
      </c>
      <c r="Q263" s="195"/>
      <c r="R263" s="185"/>
      <c r="S263" s="185"/>
      <c r="T263" s="185"/>
      <c r="U263" s="185"/>
      <c r="V263" s="185"/>
      <c r="W263" s="185"/>
    </row>
    <row r="264" spans="1:23" x14ac:dyDescent="0.35">
      <c r="A264" t="s">
        <v>472</v>
      </c>
      <c r="B264" t="s">
        <v>111</v>
      </c>
      <c r="C264" t="s">
        <v>6</v>
      </c>
      <c r="D264">
        <v>20</v>
      </c>
      <c r="E264">
        <v>13</v>
      </c>
      <c r="F264">
        <v>22</v>
      </c>
      <c r="G264">
        <v>11</v>
      </c>
      <c r="H264">
        <v>66</v>
      </c>
      <c r="I264" t="s">
        <v>210</v>
      </c>
      <c r="L264" s="195" t="e">
        <f>D264=#REF!</f>
        <v>#REF!</v>
      </c>
      <c r="M264" s="195" t="e">
        <f>E264=#REF!</f>
        <v>#REF!</v>
      </c>
      <c r="N264" s="195" t="e">
        <f>F264=#REF!</f>
        <v>#REF!</v>
      </c>
      <c r="O264" s="195" t="e">
        <f>G264=#REF!</f>
        <v>#REF!</v>
      </c>
      <c r="P264" s="195" t="e">
        <f>H264=#REF!</f>
        <v>#REF!</v>
      </c>
      <c r="Q264" s="195"/>
      <c r="R264" s="185"/>
      <c r="S264" s="185"/>
      <c r="T264" s="185"/>
      <c r="U264" s="185"/>
      <c r="V264" s="185"/>
      <c r="W264" s="185"/>
    </row>
    <row r="265" spans="1:23" x14ac:dyDescent="0.35">
      <c r="A265" t="s">
        <v>473</v>
      </c>
      <c r="B265" t="s">
        <v>111</v>
      </c>
      <c r="C265" t="s">
        <v>7</v>
      </c>
      <c r="D265">
        <v>22</v>
      </c>
      <c r="E265">
        <v>25</v>
      </c>
      <c r="F265">
        <v>20</v>
      </c>
      <c r="G265">
        <v>9</v>
      </c>
      <c r="H265">
        <v>76</v>
      </c>
      <c r="I265" t="s">
        <v>210</v>
      </c>
      <c r="L265" s="195" t="e">
        <f>D265=#REF!</f>
        <v>#REF!</v>
      </c>
      <c r="M265" s="195" t="e">
        <f>E265=#REF!</f>
        <v>#REF!</v>
      </c>
      <c r="N265" s="195" t="e">
        <f>F265=#REF!</f>
        <v>#REF!</v>
      </c>
      <c r="O265" s="195" t="e">
        <f>G265=#REF!</f>
        <v>#REF!</v>
      </c>
      <c r="P265" s="195" t="e">
        <f>H265=#REF!</f>
        <v>#REF!</v>
      </c>
      <c r="Q265" s="195"/>
      <c r="R265" s="185"/>
      <c r="S265" s="185"/>
      <c r="T265" s="185"/>
      <c r="U265" s="185"/>
      <c r="V265" s="185"/>
      <c r="W265" s="185"/>
    </row>
    <row r="266" spans="1:23" x14ac:dyDescent="0.35">
      <c r="A266" t="s">
        <v>474</v>
      </c>
      <c r="B266" t="s">
        <v>111</v>
      </c>
      <c r="C266" t="s">
        <v>8</v>
      </c>
      <c r="D266">
        <v>9</v>
      </c>
      <c r="E266" s="183">
        <v>4</v>
      </c>
      <c r="F266">
        <v>7</v>
      </c>
      <c r="G266" t="s">
        <v>148</v>
      </c>
      <c r="H266">
        <v>22</v>
      </c>
      <c r="I266" t="s">
        <v>305</v>
      </c>
      <c r="J266">
        <v>1</v>
      </c>
      <c r="L266" s="195" t="e">
        <f>D266=#REF!</f>
        <v>#REF!</v>
      </c>
      <c r="M266" s="195" t="e">
        <f>E266=#REF!</f>
        <v>#REF!</v>
      </c>
      <c r="N266" s="195" t="e">
        <f>F266=#REF!</f>
        <v>#REF!</v>
      </c>
      <c r="O266" s="195" t="e">
        <f>G266=#REF!</f>
        <v>#REF!</v>
      </c>
      <c r="P266" s="195" t="e">
        <f>H266=#REF!</f>
        <v>#REF!</v>
      </c>
      <c r="Q266" s="195"/>
      <c r="R266" s="185"/>
      <c r="S266" s="185"/>
      <c r="T266" s="185"/>
      <c r="U266" s="185"/>
      <c r="V266" s="185"/>
      <c r="W266" s="185"/>
    </row>
    <row r="267" spans="1:23" x14ac:dyDescent="0.35">
      <c r="A267" t="s">
        <v>475</v>
      </c>
      <c r="B267" t="s">
        <v>111</v>
      </c>
      <c r="C267" t="s">
        <v>9</v>
      </c>
      <c r="D267" t="s">
        <v>148</v>
      </c>
      <c r="E267" t="s">
        <v>148</v>
      </c>
      <c r="F267" t="s">
        <v>148</v>
      </c>
      <c r="G267">
        <v>3</v>
      </c>
      <c r="H267">
        <v>4</v>
      </c>
      <c r="I267" t="s">
        <v>210</v>
      </c>
      <c r="L267" s="195" t="e">
        <f>D267=#REF!</f>
        <v>#REF!</v>
      </c>
      <c r="M267" s="195" t="e">
        <f>E267=#REF!</f>
        <v>#REF!</v>
      </c>
      <c r="N267" s="195" t="e">
        <f>F267=#REF!</f>
        <v>#REF!</v>
      </c>
      <c r="O267" s="195" t="e">
        <f>G267=#REF!</f>
        <v>#REF!</v>
      </c>
      <c r="P267" s="195" t="e">
        <f>H267=#REF!</f>
        <v>#REF!</v>
      </c>
      <c r="Q267" s="195"/>
      <c r="R267" s="185"/>
      <c r="S267" s="185"/>
      <c r="T267" s="185"/>
      <c r="U267" s="185"/>
      <c r="V267" s="185"/>
      <c r="W267" s="185"/>
    </row>
    <row r="268" spans="1:23" x14ac:dyDescent="0.35">
      <c r="A268" t="s">
        <v>476</v>
      </c>
      <c r="B268" t="s">
        <v>111</v>
      </c>
      <c r="C268" t="s">
        <v>10</v>
      </c>
      <c r="D268">
        <v>11</v>
      </c>
      <c r="E268">
        <v>10</v>
      </c>
      <c r="F268">
        <v>9</v>
      </c>
      <c r="G268">
        <v>4</v>
      </c>
      <c r="H268">
        <v>34</v>
      </c>
      <c r="I268" t="s">
        <v>210</v>
      </c>
      <c r="L268" s="195" t="e">
        <f>D268=#REF!</f>
        <v>#REF!</v>
      </c>
      <c r="M268" s="195" t="e">
        <f>E268=#REF!</f>
        <v>#REF!</v>
      </c>
      <c r="N268" s="195" t="e">
        <f>F268=#REF!</f>
        <v>#REF!</v>
      </c>
      <c r="O268" s="195" t="e">
        <f>G268=#REF!</f>
        <v>#REF!</v>
      </c>
      <c r="P268" s="195" t="e">
        <f>H268=#REF!</f>
        <v>#REF!</v>
      </c>
      <c r="Q268" s="195"/>
      <c r="R268" s="185"/>
      <c r="S268" s="185"/>
      <c r="T268" s="185"/>
      <c r="U268" s="185"/>
      <c r="V268" s="185"/>
      <c r="W268" s="185"/>
    </row>
    <row r="269" spans="1:23" x14ac:dyDescent="0.35">
      <c r="A269" t="s">
        <v>477</v>
      </c>
      <c r="B269" t="s">
        <v>111</v>
      </c>
      <c r="C269" t="s">
        <v>11</v>
      </c>
      <c r="D269">
        <v>32</v>
      </c>
      <c r="E269">
        <v>33</v>
      </c>
      <c r="F269">
        <v>28</v>
      </c>
      <c r="G269">
        <v>15</v>
      </c>
      <c r="H269">
        <v>108</v>
      </c>
      <c r="I269" t="s">
        <v>210</v>
      </c>
      <c r="L269" s="195" t="e">
        <f>D269=#REF!</f>
        <v>#REF!</v>
      </c>
      <c r="M269" s="195" t="e">
        <f>E269=#REF!</f>
        <v>#REF!</v>
      </c>
      <c r="N269" s="195" t="e">
        <f>F269=#REF!</f>
        <v>#REF!</v>
      </c>
      <c r="O269" s="195" t="e">
        <f>G269=#REF!</f>
        <v>#REF!</v>
      </c>
      <c r="P269" s="195" t="e">
        <f>H269=#REF!</f>
        <v>#REF!</v>
      </c>
      <c r="Q269" s="195"/>
      <c r="R269" s="185"/>
      <c r="S269" s="185"/>
      <c r="T269" s="185"/>
      <c r="U269" s="185"/>
      <c r="V269" s="185"/>
      <c r="W269" s="185"/>
    </row>
    <row r="270" spans="1:23" x14ac:dyDescent="0.35">
      <c r="A270" t="s">
        <v>478</v>
      </c>
      <c r="B270" t="s">
        <v>111</v>
      </c>
      <c r="C270" t="s">
        <v>12</v>
      </c>
      <c r="D270">
        <v>42</v>
      </c>
      <c r="E270">
        <v>33</v>
      </c>
      <c r="F270">
        <v>30</v>
      </c>
      <c r="G270">
        <v>15</v>
      </c>
      <c r="H270">
        <v>120</v>
      </c>
      <c r="I270" t="s">
        <v>210</v>
      </c>
      <c r="L270" s="195" t="e">
        <f>D270=#REF!</f>
        <v>#REF!</v>
      </c>
      <c r="M270" s="195" t="e">
        <f>E270=#REF!</f>
        <v>#REF!</v>
      </c>
      <c r="N270" s="195" t="e">
        <f>F270=#REF!</f>
        <v>#REF!</v>
      </c>
      <c r="O270" s="195" t="e">
        <f>G270=#REF!</f>
        <v>#REF!</v>
      </c>
      <c r="P270" s="195" t="e">
        <f>H270=#REF!</f>
        <v>#REF!</v>
      </c>
      <c r="Q270" s="195"/>
      <c r="R270" s="185"/>
      <c r="S270" s="185"/>
      <c r="T270" s="185"/>
      <c r="U270" s="185"/>
      <c r="V270" s="185"/>
      <c r="W270" s="185"/>
    </row>
    <row r="271" spans="1:23" x14ac:dyDescent="0.35">
      <c r="A271" t="s">
        <v>479</v>
      </c>
      <c r="B271" t="s">
        <v>111</v>
      </c>
      <c r="C271" t="s">
        <v>13</v>
      </c>
      <c r="D271" t="s">
        <v>148</v>
      </c>
      <c r="E271" t="s">
        <v>148</v>
      </c>
      <c r="F271" t="s">
        <v>148</v>
      </c>
      <c r="G271" t="s">
        <v>148</v>
      </c>
      <c r="H271">
        <v>4</v>
      </c>
      <c r="I271" t="s">
        <v>210</v>
      </c>
      <c r="L271" s="195" t="e">
        <f>D271=#REF!</f>
        <v>#REF!</v>
      </c>
      <c r="M271" s="195" t="e">
        <f>E271=#REF!</f>
        <v>#REF!</v>
      </c>
      <c r="N271" s="195" t="e">
        <f>F271=#REF!</f>
        <v>#REF!</v>
      </c>
      <c r="O271" s="195" t="e">
        <f>G271=#REF!</f>
        <v>#REF!</v>
      </c>
      <c r="P271" s="195" t="e">
        <f>H271=#REF!</f>
        <v>#REF!</v>
      </c>
      <c r="Q271" s="195"/>
      <c r="R271" s="185"/>
      <c r="S271" s="185"/>
      <c r="T271" s="185"/>
      <c r="U271" s="185"/>
      <c r="V271" s="185"/>
      <c r="W271" s="185"/>
    </row>
    <row r="272" spans="1:23" x14ac:dyDescent="0.35">
      <c r="A272" t="s">
        <v>480</v>
      </c>
      <c r="B272" t="s">
        <v>111</v>
      </c>
      <c r="C272" t="s">
        <v>14</v>
      </c>
      <c r="D272">
        <v>37</v>
      </c>
      <c r="E272">
        <v>40</v>
      </c>
      <c r="F272">
        <v>35</v>
      </c>
      <c r="G272">
        <v>26</v>
      </c>
      <c r="H272">
        <v>138</v>
      </c>
      <c r="I272" t="s">
        <v>210</v>
      </c>
      <c r="L272" s="195" t="e">
        <f>D272=#REF!</f>
        <v>#REF!</v>
      </c>
      <c r="M272" s="195" t="e">
        <f>E272=#REF!</f>
        <v>#REF!</v>
      </c>
      <c r="N272" s="195" t="e">
        <f>F272=#REF!</f>
        <v>#REF!</v>
      </c>
      <c r="O272" s="195" t="e">
        <f>G272=#REF!</f>
        <v>#REF!</v>
      </c>
      <c r="P272" s="195" t="e">
        <f>H272=#REF!</f>
        <v>#REF!</v>
      </c>
      <c r="Q272" s="195"/>
      <c r="R272" s="185"/>
      <c r="S272" s="185"/>
      <c r="T272" s="185"/>
      <c r="U272" s="185"/>
      <c r="V272" s="185"/>
      <c r="W272" s="185"/>
    </row>
    <row r="273" spans="1:23" x14ac:dyDescent="0.35">
      <c r="A273" t="s">
        <v>481</v>
      </c>
      <c r="B273" t="s">
        <v>111</v>
      </c>
      <c r="C273" t="s">
        <v>15</v>
      </c>
      <c r="D273">
        <v>18</v>
      </c>
      <c r="E273">
        <v>4</v>
      </c>
      <c r="F273" t="s">
        <v>148</v>
      </c>
      <c r="G273" t="s">
        <v>148</v>
      </c>
      <c r="H273">
        <v>24</v>
      </c>
      <c r="I273" t="s">
        <v>210</v>
      </c>
      <c r="L273" s="195" t="e">
        <f>D273=#REF!</f>
        <v>#REF!</v>
      </c>
      <c r="M273" s="195" t="e">
        <f>E273=#REF!</f>
        <v>#REF!</v>
      </c>
      <c r="N273" s="195" t="e">
        <f>F273=#REF!</f>
        <v>#REF!</v>
      </c>
      <c r="O273" s="195" t="e">
        <f>G273=#REF!</f>
        <v>#REF!</v>
      </c>
      <c r="P273" s="195" t="e">
        <f>H273=#REF!</f>
        <v>#REF!</v>
      </c>
      <c r="Q273" s="195"/>
      <c r="R273" s="185"/>
      <c r="S273" s="185"/>
      <c r="T273" s="185"/>
      <c r="U273" s="185"/>
      <c r="V273" s="185"/>
      <c r="W273" s="185"/>
    </row>
    <row r="274" spans="1:23" x14ac:dyDescent="0.35">
      <c r="A274" t="s">
        <v>482</v>
      </c>
      <c r="B274" t="s">
        <v>111</v>
      </c>
      <c r="C274" t="s">
        <v>16</v>
      </c>
      <c r="D274" t="s">
        <v>148</v>
      </c>
      <c r="E274" t="s">
        <v>148</v>
      </c>
      <c r="F274" t="s">
        <v>148</v>
      </c>
      <c r="G274" t="s">
        <v>148</v>
      </c>
      <c r="H274">
        <v>5</v>
      </c>
      <c r="I274" t="s">
        <v>210</v>
      </c>
      <c r="L274" s="195" t="e">
        <f>D274=#REF!</f>
        <v>#REF!</v>
      </c>
      <c r="M274" s="195" t="e">
        <f>E274=#REF!</f>
        <v>#REF!</v>
      </c>
      <c r="N274" s="195" t="e">
        <f>F274=#REF!</f>
        <v>#REF!</v>
      </c>
      <c r="O274" s="195" t="e">
        <f>G274=#REF!</f>
        <v>#REF!</v>
      </c>
      <c r="P274" s="195" t="e">
        <f>H274=#REF!</f>
        <v>#REF!</v>
      </c>
      <c r="Q274" s="195"/>
      <c r="R274" s="185"/>
      <c r="S274" s="185"/>
      <c r="T274" s="185"/>
      <c r="U274" s="185"/>
      <c r="V274" s="185"/>
      <c r="W274" s="185"/>
    </row>
    <row r="275" spans="1:23" x14ac:dyDescent="0.35">
      <c r="A275" t="s">
        <v>483</v>
      </c>
      <c r="B275" t="s">
        <v>102</v>
      </c>
      <c r="C275" t="s">
        <v>1</v>
      </c>
      <c r="D275">
        <v>38</v>
      </c>
      <c r="E275">
        <v>25</v>
      </c>
      <c r="F275">
        <v>35</v>
      </c>
      <c r="G275">
        <v>16</v>
      </c>
      <c r="H275">
        <v>114</v>
      </c>
      <c r="I275" t="s">
        <v>210</v>
      </c>
      <c r="L275" s="195" t="e">
        <f>D275=#REF!</f>
        <v>#REF!</v>
      </c>
      <c r="M275" s="195" t="e">
        <f>E275=#REF!</f>
        <v>#REF!</v>
      </c>
      <c r="N275" s="195" t="e">
        <f>F275=#REF!</f>
        <v>#REF!</v>
      </c>
      <c r="O275" s="195" t="e">
        <f>G275=#REF!</f>
        <v>#REF!</v>
      </c>
      <c r="P275" s="195" t="e">
        <f>H275=#REF!</f>
        <v>#REF!</v>
      </c>
      <c r="Q275" s="195"/>
      <c r="R275" s="185"/>
      <c r="S275" s="185"/>
      <c r="T275" s="185"/>
      <c r="U275" s="185"/>
      <c r="V275" s="185"/>
      <c r="W275" s="185"/>
    </row>
    <row r="276" spans="1:23" x14ac:dyDescent="0.35">
      <c r="A276" t="s">
        <v>484</v>
      </c>
      <c r="B276" t="s">
        <v>102</v>
      </c>
      <c r="C276" t="s">
        <v>2</v>
      </c>
      <c r="D276">
        <v>63</v>
      </c>
      <c r="E276">
        <v>47</v>
      </c>
      <c r="F276">
        <v>35</v>
      </c>
      <c r="G276">
        <v>30</v>
      </c>
      <c r="H276">
        <v>175</v>
      </c>
      <c r="I276" t="s">
        <v>210</v>
      </c>
      <c r="L276" s="195" t="e">
        <f>D276=#REF!</f>
        <v>#REF!</v>
      </c>
      <c r="M276" s="195" t="e">
        <f>E276=#REF!</f>
        <v>#REF!</v>
      </c>
      <c r="N276" s="195" t="e">
        <f>F276=#REF!</f>
        <v>#REF!</v>
      </c>
      <c r="O276" s="195" t="e">
        <f>G276=#REF!</f>
        <v>#REF!</v>
      </c>
      <c r="P276" s="195" t="e">
        <f>H276=#REF!</f>
        <v>#REF!</v>
      </c>
      <c r="Q276" s="195"/>
      <c r="R276" s="185"/>
      <c r="S276" s="185"/>
      <c r="T276" s="185"/>
      <c r="U276" s="185"/>
      <c r="V276" s="185"/>
      <c r="W276" s="185"/>
    </row>
    <row r="277" spans="1:23" x14ac:dyDescent="0.35">
      <c r="A277" t="s">
        <v>485</v>
      </c>
      <c r="B277" t="s">
        <v>102</v>
      </c>
      <c r="C277" t="s">
        <v>3</v>
      </c>
      <c r="D277">
        <v>148</v>
      </c>
      <c r="E277">
        <v>101</v>
      </c>
      <c r="F277">
        <v>99</v>
      </c>
      <c r="G277">
        <v>45</v>
      </c>
      <c r="H277">
        <v>393</v>
      </c>
      <c r="I277" t="s">
        <v>210</v>
      </c>
      <c r="L277" s="195" t="e">
        <f>D277=#REF!</f>
        <v>#REF!</v>
      </c>
      <c r="M277" s="195" t="e">
        <f>E277=#REF!</f>
        <v>#REF!</v>
      </c>
      <c r="N277" s="195" t="e">
        <f>F277=#REF!</f>
        <v>#REF!</v>
      </c>
      <c r="O277" s="195" t="e">
        <f>G277=#REF!</f>
        <v>#REF!</v>
      </c>
      <c r="P277" s="195" t="e">
        <f>H277=#REF!</f>
        <v>#REF!</v>
      </c>
      <c r="Q277" s="195"/>
      <c r="R277" s="185"/>
      <c r="S277" s="185"/>
      <c r="T277" s="185"/>
      <c r="U277" s="185"/>
      <c r="V277" s="185"/>
      <c r="W277" s="185"/>
    </row>
    <row r="278" spans="1:23" x14ac:dyDescent="0.35">
      <c r="A278" t="s">
        <v>486</v>
      </c>
      <c r="B278" t="s">
        <v>102</v>
      </c>
      <c r="C278" t="s">
        <v>4</v>
      </c>
      <c r="D278">
        <v>21</v>
      </c>
      <c r="E278">
        <v>11</v>
      </c>
      <c r="F278">
        <v>16</v>
      </c>
      <c r="G278">
        <v>10</v>
      </c>
      <c r="H278">
        <v>58</v>
      </c>
      <c r="I278" t="s">
        <v>210</v>
      </c>
      <c r="L278" s="195" t="e">
        <f>D278=#REF!</f>
        <v>#REF!</v>
      </c>
      <c r="M278" s="195" t="e">
        <f>E278=#REF!</f>
        <v>#REF!</v>
      </c>
      <c r="N278" s="195" t="e">
        <f>F278=#REF!</f>
        <v>#REF!</v>
      </c>
      <c r="O278" s="195" t="e">
        <f>G278=#REF!</f>
        <v>#REF!</v>
      </c>
      <c r="P278" s="195" t="e">
        <f>H278=#REF!</f>
        <v>#REF!</v>
      </c>
      <c r="Q278" s="195"/>
      <c r="R278" s="185"/>
      <c r="S278" s="185"/>
      <c r="T278" s="185"/>
      <c r="U278" s="185"/>
      <c r="V278" s="185"/>
      <c r="W278" s="185"/>
    </row>
    <row r="279" spans="1:23" x14ac:dyDescent="0.35">
      <c r="A279" t="s">
        <v>487</v>
      </c>
      <c r="B279" t="s">
        <v>102</v>
      </c>
      <c r="C279" t="s">
        <v>5</v>
      </c>
      <c r="D279">
        <v>52</v>
      </c>
      <c r="E279">
        <v>47</v>
      </c>
      <c r="F279">
        <v>48</v>
      </c>
      <c r="G279">
        <v>37</v>
      </c>
      <c r="H279">
        <v>184</v>
      </c>
      <c r="I279" t="s">
        <v>210</v>
      </c>
      <c r="L279" s="195" t="e">
        <f>D279=#REF!</f>
        <v>#REF!</v>
      </c>
      <c r="M279" s="195" t="e">
        <f>E279=#REF!</f>
        <v>#REF!</v>
      </c>
      <c r="N279" s="195" t="e">
        <f>F279=#REF!</f>
        <v>#REF!</v>
      </c>
      <c r="O279" s="195" t="e">
        <f>G279=#REF!</f>
        <v>#REF!</v>
      </c>
      <c r="P279" s="195" t="e">
        <f>H279=#REF!</f>
        <v>#REF!</v>
      </c>
      <c r="Q279" s="195"/>
      <c r="R279" s="185"/>
      <c r="S279" s="185"/>
      <c r="T279" s="185"/>
      <c r="U279" s="185"/>
      <c r="V279" s="185"/>
      <c r="W279" s="185"/>
    </row>
    <row r="280" spans="1:23" x14ac:dyDescent="0.35">
      <c r="A280" t="s">
        <v>488</v>
      </c>
      <c r="B280" t="s">
        <v>102</v>
      </c>
      <c r="C280" t="s">
        <v>6</v>
      </c>
      <c r="D280">
        <v>67</v>
      </c>
      <c r="E280">
        <v>34</v>
      </c>
      <c r="F280">
        <v>40</v>
      </c>
      <c r="G280">
        <v>30</v>
      </c>
      <c r="H280">
        <v>171</v>
      </c>
      <c r="I280" t="s">
        <v>210</v>
      </c>
      <c r="L280" s="195" t="e">
        <f>D280=#REF!</f>
        <v>#REF!</v>
      </c>
      <c r="M280" s="195" t="e">
        <f>E280=#REF!</f>
        <v>#REF!</v>
      </c>
      <c r="N280" s="195" t="e">
        <f>F280=#REF!</f>
        <v>#REF!</v>
      </c>
      <c r="O280" s="195" t="e">
        <f>G280=#REF!</f>
        <v>#REF!</v>
      </c>
      <c r="P280" s="195" t="e">
        <f>H280=#REF!</f>
        <v>#REF!</v>
      </c>
      <c r="Q280" s="195"/>
      <c r="R280" s="185"/>
      <c r="S280" s="185"/>
      <c r="T280" s="185"/>
      <c r="U280" s="185"/>
      <c r="V280" s="185"/>
      <c r="W280" s="185"/>
    </row>
    <row r="281" spans="1:23" x14ac:dyDescent="0.35">
      <c r="A281" t="s">
        <v>489</v>
      </c>
      <c r="B281" t="s">
        <v>102</v>
      </c>
      <c r="C281" t="s">
        <v>7</v>
      </c>
      <c r="D281">
        <v>40</v>
      </c>
      <c r="E281">
        <v>53</v>
      </c>
      <c r="F281">
        <v>67</v>
      </c>
      <c r="G281">
        <v>14</v>
      </c>
      <c r="H281">
        <v>174</v>
      </c>
      <c r="I281" t="s">
        <v>210</v>
      </c>
      <c r="L281" s="195" t="e">
        <f>D281=#REF!</f>
        <v>#REF!</v>
      </c>
      <c r="M281" s="195" t="e">
        <f>E281=#REF!</f>
        <v>#REF!</v>
      </c>
      <c r="N281" s="195" t="e">
        <f>F281=#REF!</f>
        <v>#REF!</v>
      </c>
      <c r="O281" s="195" t="e">
        <f>G281=#REF!</f>
        <v>#REF!</v>
      </c>
      <c r="P281" s="195" t="e">
        <f>H281=#REF!</f>
        <v>#REF!</v>
      </c>
      <c r="Q281" s="195"/>
      <c r="R281" s="185"/>
      <c r="S281" s="185"/>
      <c r="T281" s="185"/>
      <c r="U281" s="185"/>
      <c r="V281" s="185"/>
      <c r="W281" s="185"/>
    </row>
    <row r="282" spans="1:23" x14ac:dyDescent="0.35">
      <c r="A282" t="s">
        <v>490</v>
      </c>
      <c r="B282" t="s">
        <v>102</v>
      </c>
      <c r="C282" t="s">
        <v>8</v>
      </c>
      <c r="D282">
        <v>12</v>
      </c>
      <c r="E282">
        <v>7</v>
      </c>
      <c r="F282" s="183">
        <v>5</v>
      </c>
      <c r="G282" t="s">
        <v>148</v>
      </c>
      <c r="H282">
        <v>26</v>
      </c>
      <c r="I282" t="s">
        <v>305</v>
      </c>
      <c r="J282">
        <v>1</v>
      </c>
      <c r="L282" s="195" t="e">
        <f>D282=#REF!</f>
        <v>#REF!</v>
      </c>
      <c r="M282" s="195" t="e">
        <f>E282=#REF!</f>
        <v>#REF!</v>
      </c>
      <c r="N282" s="195" t="e">
        <f>F282=#REF!</f>
        <v>#REF!</v>
      </c>
      <c r="O282" s="195" t="e">
        <f>G282=#REF!</f>
        <v>#REF!</v>
      </c>
      <c r="P282" s="195" t="e">
        <f>H282=#REF!</f>
        <v>#REF!</v>
      </c>
      <c r="Q282" s="195"/>
      <c r="R282" s="185"/>
      <c r="S282" s="185"/>
      <c r="T282" s="185"/>
      <c r="U282" s="185"/>
      <c r="V282" s="185"/>
      <c r="W282" s="185"/>
    </row>
    <row r="283" spans="1:23" x14ac:dyDescent="0.35">
      <c r="A283" t="s">
        <v>491</v>
      </c>
      <c r="B283" t="s">
        <v>102</v>
      </c>
      <c r="C283" t="s">
        <v>9</v>
      </c>
      <c r="D283">
        <v>5</v>
      </c>
      <c r="E283">
        <v>8</v>
      </c>
      <c r="F283" t="s">
        <v>148</v>
      </c>
      <c r="G283" t="s">
        <v>148</v>
      </c>
      <c r="H283">
        <v>14</v>
      </c>
      <c r="I283" t="s">
        <v>210</v>
      </c>
      <c r="L283" s="195" t="e">
        <f>D283=#REF!</f>
        <v>#REF!</v>
      </c>
      <c r="M283" s="195" t="e">
        <f>E283=#REF!</f>
        <v>#REF!</v>
      </c>
      <c r="N283" s="195" t="e">
        <f>F283=#REF!</f>
        <v>#REF!</v>
      </c>
      <c r="O283" s="195" t="e">
        <f>G283=#REF!</f>
        <v>#REF!</v>
      </c>
      <c r="P283" s="195" t="e">
        <f>H283=#REF!</f>
        <v>#REF!</v>
      </c>
      <c r="Q283" s="195"/>
      <c r="R283" s="185"/>
      <c r="S283" s="185"/>
      <c r="T283" s="185"/>
      <c r="U283" s="185"/>
      <c r="V283" s="185"/>
      <c r="W283" s="185"/>
    </row>
    <row r="284" spans="1:23" x14ac:dyDescent="0.35">
      <c r="A284" t="s">
        <v>492</v>
      </c>
      <c r="B284" t="s">
        <v>102</v>
      </c>
      <c r="C284" t="s">
        <v>10</v>
      </c>
      <c r="D284">
        <v>35</v>
      </c>
      <c r="E284">
        <v>22</v>
      </c>
      <c r="F284">
        <v>9</v>
      </c>
      <c r="G284">
        <v>12</v>
      </c>
      <c r="H284">
        <v>78</v>
      </c>
      <c r="I284" t="s">
        <v>210</v>
      </c>
      <c r="L284" s="195" t="e">
        <f>D284=#REF!</f>
        <v>#REF!</v>
      </c>
      <c r="M284" s="195" t="e">
        <f>E284=#REF!</f>
        <v>#REF!</v>
      </c>
      <c r="N284" s="195" t="e">
        <f>F284=#REF!</f>
        <v>#REF!</v>
      </c>
      <c r="O284" s="195" t="e">
        <f>G284=#REF!</f>
        <v>#REF!</v>
      </c>
      <c r="P284" s="195" t="e">
        <f>H284=#REF!</f>
        <v>#REF!</v>
      </c>
      <c r="Q284" s="195"/>
      <c r="R284" s="185"/>
      <c r="S284" s="185"/>
      <c r="T284" s="185"/>
      <c r="U284" s="185"/>
      <c r="V284" s="185"/>
      <c r="W284" s="185"/>
    </row>
    <row r="285" spans="1:23" x14ac:dyDescent="0.35">
      <c r="A285" t="s">
        <v>493</v>
      </c>
      <c r="B285" t="s">
        <v>102</v>
      </c>
      <c r="C285" t="s">
        <v>11</v>
      </c>
      <c r="D285">
        <v>91</v>
      </c>
      <c r="E285">
        <v>57</v>
      </c>
      <c r="F285">
        <v>63</v>
      </c>
      <c r="G285">
        <v>38</v>
      </c>
      <c r="H285">
        <v>249</v>
      </c>
      <c r="I285" t="s">
        <v>210</v>
      </c>
      <c r="L285" s="195" t="e">
        <f>D285=#REF!</f>
        <v>#REF!</v>
      </c>
      <c r="M285" s="195" t="e">
        <f>E285=#REF!</f>
        <v>#REF!</v>
      </c>
      <c r="N285" s="195" t="e">
        <f>F285=#REF!</f>
        <v>#REF!</v>
      </c>
      <c r="O285" s="195" t="e">
        <f>G285=#REF!</f>
        <v>#REF!</v>
      </c>
      <c r="P285" s="195" t="e">
        <f>H285=#REF!</f>
        <v>#REF!</v>
      </c>
      <c r="Q285" s="195"/>
      <c r="R285" s="185"/>
      <c r="S285" s="185"/>
      <c r="T285" s="185"/>
      <c r="U285" s="185"/>
      <c r="V285" s="185"/>
      <c r="W285" s="185"/>
    </row>
    <row r="286" spans="1:23" x14ac:dyDescent="0.35">
      <c r="A286" t="s">
        <v>494</v>
      </c>
      <c r="B286" t="s">
        <v>102</v>
      </c>
      <c r="C286" t="s">
        <v>12</v>
      </c>
      <c r="D286">
        <v>79</v>
      </c>
      <c r="E286">
        <v>56</v>
      </c>
      <c r="F286">
        <v>57</v>
      </c>
      <c r="G286">
        <v>33</v>
      </c>
      <c r="H286">
        <v>225</v>
      </c>
      <c r="I286" t="s">
        <v>210</v>
      </c>
      <c r="L286" s="195" t="e">
        <f>D286=#REF!</f>
        <v>#REF!</v>
      </c>
      <c r="M286" s="195" t="e">
        <f>E286=#REF!</f>
        <v>#REF!</v>
      </c>
      <c r="N286" s="195" t="e">
        <f>F286=#REF!</f>
        <v>#REF!</v>
      </c>
      <c r="O286" s="195" t="e">
        <f>G286=#REF!</f>
        <v>#REF!</v>
      </c>
      <c r="P286" s="195" t="e">
        <f>H286=#REF!</f>
        <v>#REF!</v>
      </c>
      <c r="Q286" s="195"/>
      <c r="R286" s="185"/>
      <c r="S286" s="185"/>
      <c r="T286" s="185"/>
      <c r="U286" s="185"/>
      <c r="V286" s="185"/>
      <c r="W286" s="185"/>
    </row>
    <row r="287" spans="1:23" x14ac:dyDescent="0.35">
      <c r="A287" t="s">
        <v>495</v>
      </c>
      <c r="B287" t="s">
        <v>102</v>
      </c>
      <c r="C287" t="s">
        <v>13</v>
      </c>
      <c r="D287">
        <v>14</v>
      </c>
      <c r="E287">
        <v>3</v>
      </c>
      <c r="F287" t="s">
        <v>148</v>
      </c>
      <c r="G287" t="s">
        <v>148</v>
      </c>
      <c r="H287">
        <v>21</v>
      </c>
      <c r="I287" t="s">
        <v>210</v>
      </c>
      <c r="L287" s="195" t="e">
        <f>D287=#REF!</f>
        <v>#REF!</v>
      </c>
      <c r="M287" s="195" t="e">
        <f>E287=#REF!</f>
        <v>#REF!</v>
      </c>
      <c r="N287" s="195" t="e">
        <f>F287=#REF!</f>
        <v>#REF!</v>
      </c>
      <c r="O287" s="195" t="e">
        <f>G287=#REF!</f>
        <v>#REF!</v>
      </c>
      <c r="P287" s="195" t="e">
        <f>H287=#REF!</f>
        <v>#REF!</v>
      </c>
      <c r="Q287" s="195"/>
      <c r="R287" s="185"/>
      <c r="S287" s="185"/>
      <c r="T287" s="185"/>
      <c r="U287" s="185"/>
      <c r="V287" s="185"/>
      <c r="W287" s="185"/>
    </row>
    <row r="288" spans="1:23" x14ac:dyDescent="0.35">
      <c r="A288" t="s">
        <v>496</v>
      </c>
      <c r="B288" t="s">
        <v>102</v>
      </c>
      <c r="C288" t="s">
        <v>14</v>
      </c>
      <c r="D288">
        <v>58</v>
      </c>
      <c r="E288">
        <v>71</v>
      </c>
      <c r="F288">
        <v>69</v>
      </c>
      <c r="G288">
        <v>48</v>
      </c>
      <c r="H288">
        <v>246</v>
      </c>
      <c r="I288" t="s">
        <v>210</v>
      </c>
      <c r="L288" s="195" t="e">
        <f>D288=#REF!</f>
        <v>#REF!</v>
      </c>
      <c r="M288" s="195" t="e">
        <f>E288=#REF!</f>
        <v>#REF!</v>
      </c>
      <c r="N288" s="195" t="e">
        <f>F288=#REF!</f>
        <v>#REF!</v>
      </c>
      <c r="O288" s="195" t="e">
        <f>G288=#REF!</f>
        <v>#REF!</v>
      </c>
      <c r="P288" s="195" t="e">
        <f>H288=#REF!</f>
        <v>#REF!</v>
      </c>
      <c r="Q288" s="195"/>
      <c r="R288" s="185"/>
      <c r="S288" s="185"/>
      <c r="T288" s="185"/>
      <c r="U288" s="185"/>
      <c r="V288" s="185"/>
      <c r="W288" s="185"/>
    </row>
    <row r="289" spans="1:23" x14ac:dyDescent="0.35">
      <c r="A289" t="s">
        <v>497</v>
      </c>
      <c r="B289" t="s">
        <v>102</v>
      </c>
      <c r="C289" t="s">
        <v>15</v>
      </c>
      <c r="D289">
        <v>16</v>
      </c>
      <c r="E289" s="183">
        <v>8</v>
      </c>
      <c r="F289">
        <v>10</v>
      </c>
      <c r="G289" t="s">
        <v>148</v>
      </c>
      <c r="H289">
        <v>35</v>
      </c>
      <c r="I289" t="s">
        <v>305</v>
      </c>
      <c r="J289">
        <v>1</v>
      </c>
      <c r="L289" s="195" t="e">
        <f>D289=#REF!</f>
        <v>#REF!</v>
      </c>
      <c r="M289" s="195" t="e">
        <f>E289=#REF!</f>
        <v>#REF!</v>
      </c>
      <c r="N289" s="195" t="e">
        <f>F289=#REF!</f>
        <v>#REF!</v>
      </c>
      <c r="O289" s="195" t="e">
        <f>G289=#REF!</f>
        <v>#REF!</v>
      </c>
      <c r="P289" s="195" t="e">
        <f>H289=#REF!</f>
        <v>#REF!</v>
      </c>
      <c r="Q289" s="195"/>
      <c r="R289" s="185"/>
      <c r="S289" s="185"/>
      <c r="T289" s="185"/>
      <c r="U289" s="185"/>
      <c r="V289" s="185"/>
      <c r="W289" s="185"/>
    </row>
    <row r="290" spans="1:23" x14ac:dyDescent="0.35">
      <c r="A290" t="s">
        <v>498</v>
      </c>
      <c r="B290" t="s">
        <v>102</v>
      </c>
      <c r="C290" t="s">
        <v>16</v>
      </c>
      <c r="D290">
        <v>4</v>
      </c>
      <c r="E290" t="s">
        <v>148</v>
      </c>
      <c r="F290" t="s">
        <v>148</v>
      </c>
      <c r="G290" t="s">
        <v>148</v>
      </c>
      <c r="H290">
        <v>7</v>
      </c>
      <c r="I290" t="s">
        <v>210</v>
      </c>
      <c r="L290" s="195" t="e">
        <f>D290=#REF!</f>
        <v>#REF!</v>
      </c>
      <c r="M290" s="195" t="e">
        <f>E290=#REF!</f>
        <v>#REF!</v>
      </c>
      <c r="N290" s="195" t="e">
        <f>F290=#REF!</f>
        <v>#REF!</v>
      </c>
      <c r="O290" s="195" t="e">
        <f>G290=#REF!</f>
        <v>#REF!</v>
      </c>
      <c r="P290" s="195" t="e">
        <f>H290=#REF!</f>
        <v>#REF!</v>
      </c>
      <c r="Q290" s="195"/>
      <c r="R290" s="185"/>
      <c r="S290" s="185"/>
      <c r="T290" s="185"/>
      <c r="U290" s="185"/>
      <c r="V290" s="185"/>
      <c r="W290" s="185"/>
    </row>
    <row r="291" spans="1:23" x14ac:dyDescent="0.35">
      <c r="A291" t="s">
        <v>499</v>
      </c>
      <c r="B291" t="s">
        <v>112</v>
      </c>
      <c r="C291" t="s">
        <v>1</v>
      </c>
      <c r="D291">
        <v>44</v>
      </c>
      <c r="E291">
        <v>48</v>
      </c>
      <c r="F291">
        <v>56</v>
      </c>
      <c r="G291">
        <v>44</v>
      </c>
      <c r="H291">
        <v>192</v>
      </c>
      <c r="I291" t="s">
        <v>210</v>
      </c>
      <c r="L291" s="195" t="e">
        <f>D291=#REF!</f>
        <v>#REF!</v>
      </c>
      <c r="M291" s="195" t="e">
        <f>E291=#REF!</f>
        <v>#REF!</v>
      </c>
      <c r="N291" s="195" t="e">
        <f>F291=#REF!</f>
        <v>#REF!</v>
      </c>
      <c r="O291" s="195" t="e">
        <f>G291=#REF!</f>
        <v>#REF!</v>
      </c>
      <c r="P291" s="195" t="e">
        <f>H291=#REF!</f>
        <v>#REF!</v>
      </c>
      <c r="Q291" s="195"/>
      <c r="R291" s="185"/>
      <c r="S291" s="185"/>
      <c r="T291" s="185"/>
      <c r="U291" s="185"/>
      <c r="V291" s="185"/>
      <c r="W291" s="185"/>
    </row>
    <row r="292" spans="1:23" x14ac:dyDescent="0.35">
      <c r="A292" t="s">
        <v>500</v>
      </c>
      <c r="B292" t="s">
        <v>112</v>
      </c>
      <c r="C292" t="s">
        <v>2</v>
      </c>
      <c r="D292">
        <v>60</v>
      </c>
      <c r="E292">
        <v>33</v>
      </c>
      <c r="F292">
        <v>40</v>
      </c>
      <c r="G292">
        <v>28</v>
      </c>
      <c r="H292">
        <v>161</v>
      </c>
      <c r="I292" t="s">
        <v>210</v>
      </c>
      <c r="L292" s="195" t="e">
        <f>D292=#REF!</f>
        <v>#REF!</v>
      </c>
      <c r="M292" s="195" t="e">
        <f>E292=#REF!</f>
        <v>#REF!</v>
      </c>
      <c r="N292" s="195" t="e">
        <f>F292=#REF!</f>
        <v>#REF!</v>
      </c>
      <c r="O292" s="195" t="e">
        <f>G292=#REF!</f>
        <v>#REF!</v>
      </c>
      <c r="P292" s="195" t="e">
        <f>H292=#REF!</f>
        <v>#REF!</v>
      </c>
      <c r="Q292" s="195"/>
      <c r="R292" s="185"/>
      <c r="S292" s="185"/>
      <c r="T292" s="185"/>
      <c r="U292" s="185"/>
      <c r="V292" s="185"/>
      <c r="W292" s="185"/>
    </row>
    <row r="293" spans="1:23" x14ac:dyDescent="0.35">
      <c r="A293" t="s">
        <v>501</v>
      </c>
      <c r="B293" t="s">
        <v>112</v>
      </c>
      <c r="C293" t="s">
        <v>3</v>
      </c>
      <c r="D293">
        <v>127</v>
      </c>
      <c r="E293">
        <v>160</v>
      </c>
      <c r="F293">
        <v>110</v>
      </c>
      <c r="G293">
        <v>117</v>
      </c>
      <c r="H293">
        <v>514</v>
      </c>
      <c r="I293" t="s">
        <v>210</v>
      </c>
      <c r="L293" s="195" t="e">
        <f>D293=#REF!</f>
        <v>#REF!</v>
      </c>
      <c r="M293" s="195" t="e">
        <f>E293=#REF!</f>
        <v>#REF!</v>
      </c>
      <c r="N293" s="195" t="e">
        <f>F293=#REF!</f>
        <v>#REF!</v>
      </c>
      <c r="O293" s="195" t="e">
        <f>G293=#REF!</f>
        <v>#REF!</v>
      </c>
      <c r="P293" s="195" t="e">
        <f>H293=#REF!</f>
        <v>#REF!</v>
      </c>
      <c r="Q293" s="195"/>
      <c r="R293" s="185"/>
      <c r="S293" s="185"/>
      <c r="T293" s="185"/>
      <c r="U293" s="185"/>
      <c r="V293" s="185"/>
      <c r="W293" s="185"/>
    </row>
    <row r="294" spans="1:23" x14ac:dyDescent="0.35">
      <c r="A294" t="s">
        <v>502</v>
      </c>
      <c r="B294" t="s">
        <v>112</v>
      </c>
      <c r="C294" t="s">
        <v>4</v>
      </c>
      <c r="D294">
        <v>27</v>
      </c>
      <c r="E294">
        <v>22</v>
      </c>
      <c r="F294">
        <v>16</v>
      </c>
      <c r="G294">
        <v>19</v>
      </c>
      <c r="H294">
        <v>84</v>
      </c>
      <c r="I294" t="s">
        <v>210</v>
      </c>
      <c r="L294" s="195" t="e">
        <f>D294=#REF!</f>
        <v>#REF!</v>
      </c>
      <c r="M294" s="195" t="e">
        <f>E294=#REF!</f>
        <v>#REF!</v>
      </c>
      <c r="N294" s="195" t="e">
        <f>F294=#REF!</f>
        <v>#REF!</v>
      </c>
      <c r="O294" s="195" t="e">
        <f>G294=#REF!</f>
        <v>#REF!</v>
      </c>
      <c r="P294" s="195" t="e">
        <f>H294=#REF!</f>
        <v>#REF!</v>
      </c>
      <c r="Q294" s="195"/>
      <c r="R294" s="185"/>
      <c r="S294" s="185"/>
      <c r="T294" s="185"/>
      <c r="U294" s="185"/>
      <c r="V294" s="185"/>
      <c r="W294" s="185"/>
    </row>
    <row r="295" spans="1:23" x14ac:dyDescent="0.35">
      <c r="A295" t="s">
        <v>503</v>
      </c>
      <c r="B295" t="s">
        <v>112</v>
      </c>
      <c r="C295" t="s">
        <v>5</v>
      </c>
      <c r="D295">
        <v>63</v>
      </c>
      <c r="E295">
        <v>64</v>
      </c>
      <c r="F295">
        <v>56</v>
      </c>
      <c r="G295">
        <v>40</v>
      </c>
      <c r="H295">
        <v>223</v>
      </c>
      <c r="I295" t="s">
        <v>210</v>
      </c>
      <c r="L295" s="195" t="e">
        <f>D295=#REF!</f>
        <v>#REF!</v>
      </c>
      <c r="M295" s="195" t="e">
        <f>E295=#REF!</f>
        <v>#REF!</v>
      </c>
      <c r="N295" s="195" t="e">
        <f>F295=#REF!</f>
        <v>#REF!</v>
      </c>
      <c r="O295" s="195" t="e">
        <f>G295=#REF!</f>
        <v>#REF!</v>
      </c>
      <c r="P295" s="195" t="e">
        <f>H295=#REF!</f>
        <v>#REF!</v>
      </c>
      <c r="Q295" s="195"/>
      <c r="R295" s="185"/>
      <c r="S295" s="185"/>
      <c r="T295" s="185"/>
      <c r="U295" s="185"/>
      <c r="V295" s="185"/>
      <c r="W295" s="185"/>
    </row>
    <row r="296" spans="1:23" x14ac:dyDescent="0.35">
      <c r="A296" t="s">
        <v>504</v>
      </c>
      <c r="B296" t="s">
        <v>112</v>
      </c>
      <c r="C296" t="s">
        <v>6</v>
      </c>
      <c r="D296">
        <v>55</v>
      </c>
      <c r="E296">
        <v>58</v>
      </c>
      <c r="F296">
        <v>47</v>
      </c>
      <c r="G296">
        <v>44</v>
      </c>
      <c r="H296">
        <v>204</v>
      </c>
      <c r="I296" t="s">
        <v>210</v>
      </c>
      <c r="L296" s="195" t="e">
        <f>D296=#REF!</f>
        <v>#REF!</v>
      </c>
      <c r="M296" s="195" t="e">
        <f>E296=#REF!</f>
        <v>#REF!</v>
      </c>
      <c r="N296" s="195" t="e">
        <f>F296=#REF!</f>
        <v>#REF!</v>
      </c>
      <c r="O296" s="195" t="e">
        <f>G296=#REF!</f>
        <v>#REF!</v>
      </c>
      <c r="P296" s="195" t="e">
        <f>H296=#REF!</f>
        <v>#REF!</v>
      </c>
      <c r="Q296" s="195"/>
      <c r="R296" s="185"/>
      <c r="S296" s="185"/>
      <c r="T296" s="185"/>
      <c r="U296" s="185"/>
      <c r="V296" s="185"/>
      <c r="W296" s="185"/>
    </row>
    <row r="297" spans="1:23" x14ac:dyDescent="0.35">
      <c r="A297" t="s">
        <v>505</v>
      </c>
      <c r="B297" t="s">
        <v>112</v>
      </c>
      <c r="C297" t="s">
        <v>7</v>
      </c>
      <c r="D297">
        <v>45</v>
      </c>
      <c r="E297">
        <v>67</v>
      </c>
      <c r="F297">
        <v>50</v>
      </c>
      <c r="G297">
        <v>26</v>
      </c>
      <c r="H297">
        <v>188</v>
      </c>
      <c r="I297" t="s">
        <v>210</v>
      </c>
      <c r="L297" s="195" t="e">
        <f>D297=#REF!</f>
        <v>#REF!</v>
      </c>
      <c r="M297" s="195" t="e">
        <f>E297=#REF!</f>
        <v>#REF!</v>
      </c>
      <c r="N297" s="195" t="e">
        <f>F297=#REF!</f>
        <v>#REF!</v>
      </c>
      <c r="O297" s="195" t="e">
        <f>G297=#REF!</f>
        <v>#REF!</v>
      </c>
      <c r="P297" s="195" t="e">
        <f>H297=#REF!</f>
        <v>#REF!</v>
      </c>
      <c r="Q297" s="195"/>
      <c r="R297" s="185"/>
      <c r="S297" s="185"/>
      <c r="T297" s="185"/>
      <c r="U297" s="185"/>
      <c r="V297" s="185"/>
      <c r="W297" s="185"/>
    </row>
    <row r="298" spans="1:23" x14ac:dyDescent="0.35">
      <c r="A298" t="s">
        <v>506</v>
      </c>
      <c r="B298" t="s">
        <v>112</v>
      </c>
      <c r="C298" t="s">
        <v>8</v>
      </c>
      <c r="D298">
        <v>8</v>
      </c>
      <c r="E298">
        <v>11</v>
      </c>
      <c r="F298">
        <v>11</v>
      </c>
      <c r="G298">
        <v>9</v>
      </c>
      <c r="H298">
        <v>39</v>
      </c>
      <c r="I298" t="s">
        <v>210</v>
      </c>
      <c r="L298" s="195" t="e">
        <f>D298=#REF!</f>
        <v>#REF!</v>
      </c>
      <c r="M298" s="195" t="e">
        <f>E298=#REF!</f>
        <v>#REF!</v>
      </c>
      <c r="N298" s="195" t="e">
        <f>F298=#REF!</f>
        <v>#REF!</v>
      </c>
      <c r="O298" s="195" t="e">
        <f>G298=#REF!</f>
        <v>#REF!</v>
      </c>
      <c r="P298" s="195" t="e">
        <f>H298=#REF!</f>
        <v>#REF!</v>
      </c>
      <c r="Q298" s="195"/>
      <c r="R298" s="185"/>
      <c r="S298" s="185"/>
      <c r="T298" s="185"/>
      <c r="U298" s="185"/>
      <c r="V298" s="185"/>
      <c r="W298" s="185"/>
    </row>
    <row r="299" spans="1:23" x14ac:dyDescent="0.35">
      <c r="A299" t="s">
        <v>507</v>
      </c>
      <c r="B299" t="s">
        <v>112</v>
      </c>
      <c r="C299" t="s">
        <v>9</v>
      </c>
      <c r="D299" t="s">
        <v>148</v>
      </c>
      <c r="E299" s="183">
        <v>3</v>
      </c>
      <c r="F299">
        <v>3</v>
      </c>
      <c r="G299">
        <v>4</v>
      </c>
      <c r="H299">
        <v>11</v>
      </c>
      <c r="I299" t="s">
        <v>305</v>
      </c>
      <c r="J299">
        <v>1</v>
      </c>
      <c r="L299" s="195" t="e">
        <f>D299=#REF!</f>
        <v>#REF!</v>
      </c>
      <c r="M299" s="195" t="e">
        <f>E299=#REF!</f>
        <v>#REF!</v>
      </c>
      <c r="N299" s="195" t="e">
        <f>F299=#REF!</f>
        <v>#REF!</v>
      </c>
      <c r="O299" s="195" t="e">
        <f>G299=#REF!</f>
        <v>#REF!</v>
      </c>
      <c r="P299" s="195" t="e">
        <f>H299=#REF!</f>
        <v>#REF!</v>
      </c>
      <c r="Q299" s="195"/>
      <c r="R299" s="185"/>
      <c r="S299" s="185"/>
      <c r="T299" s="185"/>
      <c r="U299" s="185"/>
      <c r="V299" s="185"/>
      <c r="W299" s="185"/>
    </row>
    <row r="300" spans="1:23" x14ac:dyDescent="0.35">
      <c r="A300" t="s">
        <v>508</v>
      </c>
      <c r="B300" t="s">
        <v>112</v>
      </c>
      <c r="C300" t="s">
        <v>10</v>
      </c>
      <c r="D300">
        <v>21</v>
      </c>
      <c r="E300">
        <v>26</v>
      </c>
      <c r="F300">
        <v>20</v>
      </c>
      <c r="G300">
        <v>15</v>
      </c>
      <c r="H300">
        <v>82</v>
      </c>
      <c r="I300" t="s">
        <v>210</v>
      </c>
      <c r="L300" s="195" t="e">
        <f>D300=#REF!</f>
        <v>#REF!</v>
      </c>
      <c r="M300" s="195" t="e">
        <f>E300=#REF!</f>
        <v>#REF!</v>
      </c>
      <c r="N300" s="195" t="e">
        <f>F300=#REF!</f>
        <v>#REF!</v>
      </c>
      <c r="O300" s="195" t="e">
        <f>G300=#REF!</f>
        <v>#REF!</v>
      </c>
      <c r="P300" s="195" t="e">
        <f>H300=#REF!</f>
        <v>#REF!</v>
      </c>
      <c r="Q300" s="195"/>
      <c r="R300" s="185"/>
      <c r="S300" s="185"/>
      <c r="T300" s="185"/>
      <c r="U300" s="185"/>
      <c r="V300" s="185"/>
      <c r="W300" s="185"/>
    </row>
    <row r="301" spans="1:23" x14ac:dyDescent="0.35">
      <c r="A301" t="s">
        <v>509</v>
      </c>
      <c r="B301" t="s">
        <v>112</v>
      </c>
      <c r="C301" t="s">
        <v>11</v>
      </c>
      <c r="D301">
        <v>57</v>
      </c>
      <c r="E301">
        <v>73</v>
      </c>
      <c r="F301">
        <v>53</v>
      </c>
      <c r="G301">
        <v>52</v>
      </c>
      <c r="H301">
        <v>235</v>
      </c>
      <c r="I301" t="s">
        <v>210</v>
      </c>
      <c r="L301" s="195" t="e">
        <f>D301=#REF!</f>
        <v>#REF!</v>
      </c>
      <c r="M301" s="195" t="e">
        <f>E301=#REF!</f>
        <v>#REF!</v>
      </c>
      <c r="N301" s="195" t="e">
        <f>F301=#REF!</f>
        <v>#REF!</v>
      </c>
      <c r="O301" s="195" t="e">
        <f>G301=#REF!</f>
        <v>#REF!</v>
      </c>
      <c r="P301" s="195" t="e">
        <f>H301=#REF!</f>
        <v>#REF!</v>
      </c>
      <c r="Q301" s="195"/>
      <c r="R301" s="185"/>
      <c r="S301" s="185"/>
      <c r="T301" s="185"/>
      <c r="U301" s="185"/>
      <c r="V301" s="185"/>
      <c r="W301" s="185"/>
    </row>
    <row r="302" spans="1:23" x14ac:dyDescent="0.35">
      <c r="A302" t="s">
        <v>510</v>
      </c>
      <c r="B302" t="s">
        <v>112</v>
      </c>
      <c r="C302" t="s">
        <v>12</v>
      </c>
      <c r="D302">
        <v>76</v>
      </c>
      <c r="E302">
        <v>75</v>
      </c>
      <c r="F302">
        <v>67</v>
      </c>
      <c r="G302">
        <v>53</v>
      </c>
      <c r="H302">
        <v>271</v>
      </c>
      <c r="I302" t="s">
        <v>210</v>
      </c>
      <c r="L302" s="195" t="e">
        <f>D302=#REF!</f>
        <v>#REF!</v>
      </c>
      <c r="M302" s="195" t="e">
        <f>E302=#REF!</f>
        <v>#REF!</v>
      </c>
      <c r="N302" s="195" t="e">
        <f>F302=#REF!</f>
        <v>#REF!</v>
      </c>
      <c r="O302" s="195" t="e">
        <f>G302=#REF!</f>
        <v>#REF!</v>
      </c>
      <c r="P302" s="195" t="e">
        <f>H302=#REF!</f>
        <v>#REF!</v>
      </c>
      <c r="Q302" s="195"/>
      <c r="R302" s="185"/>
      <c r="S302" s="185"/>
      <c r="T302" s="185"/>
      <c r="U302" s="185"/>
      <c r="V302" s="185"/>
      <c r="W302" s="185"/>
    </row>
    <row r="303" spans="1:23" x14ac:dyDescent="0.35">
      <c r="A303" t="s">
        <v>511</v>
      </c>
      <c r="B303" t="s">
        <v>112</v>
      </c>
      <c r="C303" t="s">
        <v>13</v>
      </c>
      <c r="D303">
        <v>8</v>
      </c>
      <c r="E303" s="183">
        <v>4</v>
      </c>
      <c r="F303">
        <v>5</v>
      </c>
      <c r="G303" t="s">
        <v>148</v>
      </c>
      <c r="H303">
        <v>19</v>
      </c>
      <c r="I303" t="s">
        <v>305</v>
      </c>
      <c r="J303">
        <v>1</v>
      </c>
      <c r="L303" s="195" t="e">
        <f>D303=#REF!</f>
        <v>#REF!</v>
      </c>
      <c r="M303" s="195" t="e">
        <f>E303=#REF!</f>
        <v>#REF!</v>
      </c>
      <c r="N303" s="195" t="e">
        <f>F303=#REF!</f>
        <v>#REF!</v>
      </c>
      <c r="O303" s="195" t="e">
        <f>G303=#REF!</f>
        <v>#REF!</v>
      </c>
      <c r="P303" s="195" t="e">
        <f>H303=#REF!</f>
        <v>#REF!</v>
      </c>
      <c r="Q303" s="195"/>
      <c r="R303" s="185"/>
      <c r="S303" s="185"/>
      <c r="T303" s="185"/>
      <c r="U303" s="185"/>
      <c r="V303" s="185"/>
      <c r="W303" s="185"/>
    </row>
    <row r="304" spans="1:23" x14ac:dyDescent="0.35">
      <c r="A304" t="s">
        <v>512</v>
      </c>
      <c r="B304" t="s">
        <v>112</v>
      </c>
      <c r="C304" t="s">
        <v>14</v>
      </c>
      <c r="D304">
        <v>67</v>
      </c>
      <c r="E304">
        <v>96</v>
      </c>
      <c r="F304">
        <v>67</v>
      </c>
      <c r="G304">
        <v>73</v>
      </c>
      <c r="H304">
        <v>303</v>
      </c>
      <c r="I304" t="s">
        <v>210</v>
      </c>
      <c r="L304" s="195" t="e">
        <f>D304=#REF!</f>
        <v>#REF!</v>
      </c>
      <c r="M304" s="195" t="e">
        <f>E304=#REF!</f>
        <v>#REF!</v>
      </c>
      <c r="N304" s="195" t="e">
        <f>F304=#REF!</f>
        <v>#REF!</v>
      </c>
      <c r="O304" s="195" t="e">
        <f>G304=#REF!</f>
        <v>#REF!</v>
      </c>
      <c r="P304" s="195" t="e">
        <f>H304=#REF!</f>
        <v>#REF!</v>
      </c>
      <c r="Q304" s="195"/>
      <c r="R304" s="185"/>
      <c r="S304" s="185"/>
      <c r="T304" s="185"/>
      <c r="U304" s="185"/>
      <c r="V304" s="185"/>
      <c r="W304" s="185"/>
    </row>
    <row r="305" spans="1:23" x14ac:dyDescent="0.35">
      <c r="A305" t="s">
        <v>513</v>
      </c>
      <c r="B305" t="s">
        <v>112</v>
      </c>
      <c r="C305" t="s">
        <v>15</v>
      </c>
      <c r="D305">
        <v>18</v>
      </c>
      <c r="E305">
        <v>15</v>
      </c>
      <c r="F305" s="183">
        <v>11</v>
      </c>
      <c r="G305" t="s">
        <v>148</v>
      </c>
      <c r="H305">
        <v>46</v>
      </c>
      <c r="I305" t="s">
        <v>305</v>
      </c>
      <c r="J305">
        <v>1</v>
      </c>
      <c r="L305" s="195" t="e">
        <f>D305=#REF!</f>
        <v>#REF!</v>
      </c>
      <c r="M305" s="195" t="e">
        <f>E305=#REF!</f>
        <v>#REF!</v>
      </c>
      <c r="N305" s="195" t="e">
        <f>F305=#REF!</f>
        <v>#REF!</v>
      </c>
      <c r="O305" s="195" t="e">
        <f>G305=#REF!</f>
        <v>#REF!</v>
      </c>
      <c r="P305" s="195" t="e">
        <f>H305=#REF!</f>
        <v>#REF!</v>
      </c>
      <c r="Q305" s="195"/>
      <c r="R305" s="185"/>
      <c r="S305" s="185"/>
      <c r="T305" s="185"/>
      <c r="U305" s="185"/>
      <c r="V305" s="185"/>
      <c r="W305" s="185"/>
    </row>
    <row r="306" spans="1:23" x14ac:dyDescent="0.35">
      <c r="A306" t="s">
        <v>514</v>
      </c>
      <c r="B306" t="s">
        <v>112</v>
      </c>
      <c r="C306" t="s">
        <v>16</v>
      </c>
      <c r="D306">
        <v>6</v>
      </c>
      <c r="E306" t="s">
        <v>148</v>
      </c>
      <c r="F306">
        <v>4</v>
      </c>
      <c r="G306" s="183">
        <v>3</v>
      </c>
      <c r="H306">
        <v>14</v>
      </c>
      <c r="I306" t="s">
        <v>305</v>
      </c>
      <c r="J306">
        <v>1</v>
      </c>
      <c r="L306" s="195" t="e">
        <f>D306=#REF!</f>
        <v>#REF!</v>
      </c>
      <c r="M306" s="195" t="e">
        <f>E306=#REF!</f>
        <v>#REF!</v>
      </c>
      <c r="N306" s="195" t="e">
        <f>F306=#REF!</f>
        <v>#REF!</v>
      </c>
      <c r="O306" s="195" t="e">
        <f>G306=#REF!</f>
        <v>#REF!</v>
      </c>
      <c r="P306" s="195" t="e">
        <f>H306=#REF!</f>
        <v>#REF!</v>
      </c>
      <c r="Q306" s="195"/>
      <c r="R306" s="185"/>
      <c r="S306" s="185"/>
      <c r="T306" s="185"/>
      <c r="U306" s="185"/>
      <c r="V306" s="185"/>
      <c r="W306" s="185"/>
    </row>
    <row r="307" spans="1:23" x14ac:dyDescent="0.35">
      <c r="A307" t="s">
        <v>515</v>
      </c>
      <c r="B307" t="s">
        <v>99</v>
      </c>
      <c r="C307" t="s">
        <v>1</v>
      </c>
      <c r="D307">
        <v>28</v>
      </c>
      <c r="E307">
        <v>29</v>
      </c>
      <c r="F307">
        <v>21</v>
      </c>
      <c r="G307">
        <v>14</v>
      </c>
      <c r="H307">
        <v>92</v>
      </c>
      <c r="I307" t="s">
        <v>210</v>
      </c>
      <c r="L307" s="195" t="e">
        <f>D307=#REF!</f>
        <v>#REF!</v>
      </c>
      <c r="M307" s="195" t="e">
        <f>E307=#REF!</f>
        <v>#REF!</v>
      </c>
      <c r="N307" s="195" t="e">
        <f>F307=#REF!</f>
        <v>#REF!</v>
      </c>
      <c r="O307" s="195" t="e">
        <f>G307=#REF!</f>
        <v>#REF!</v>
      </c>
      <c r="P307" s="195" t="e">
        <f>H307=#REF!</f>
        <v>#REF!</v>
      </c>
      <c r="Q307" s="195"/>
      <c r="R307" s="185"/>
      <c r="S307" s="185"/>
      <c r="T307" s="185"/>
      <c r="U307" s="185"/>
      <c r="V307" s="185"/>
      <c r="W307" s="185"/>
    </row>
    <row r="308" spans="1:23" x14ac:dyDescent="0.35">
      <c r="A308" t="s">
        <v>516</v>
      </c>
      <c r="B308" t="s">
        <v>99</v>
      </c>
      <c r="C308" t="s">
        <v>2</v>
      </c>
      <c r="D308">
        <v>29</v>
      </c>
      <c r="E308">
        <v>13</v>
      </c>
      <c r="F308">
        <v>13</v>
      </c>
      <c r="G308">
        <v>6</v>
      </c>
      <c r="H308">
        <v>61</v>
      </c>
      <c r="I308" t="s">
        <v>210</v>
      </c>
      <c r="L308" s="195" t="e">
        <f>D308=#REF!</f>
        <v>#REF!</v>
      </c>
      <c r="M308" s="195" t="e">
        <f>E308=#REF!</f>
        <v>#REF!</v>
      </c>
      <c r="N308" s="195" t="e">
        <f>F308=#REF!</f>
        <v>#REF!</v>
      </c>
      <c r="O308" s="195" t="e">
        <f>G308=#REF!</f>
        <v>#REF!</v>
      </c>
      <c r="P308" s="195" t="e">
        <f>H308=#REF!</f>
        <v>#REF!</v>
      </c>
      <c r="Q308" s="195"/>
      <c r="R308" s="185"/>
      <c r="S308" s="185"/>
      <c r="T308" s="185"/>
      <c r="U308" s="185"/>
      <c r="V308" s="185"/>
      <c r="W308" s="185"/>
    </row>
    <row r="309" spans="1:23" x14ac:dyDescent="0.35">
      <c r="A309" t="s">
        <v>517</v>
      </c>
      <c r="B309" t="s">
        <v>99</v>
      </c>
      <c r="C309" t="s">
        <v>3</v>
      </c>
      <c r="D309">
        <v>76</v>
      </c>
      <c r="E309">
        <v>77</v>
      </c>
      <c r="F309">
        <v>72</v>
      </c>
      <c r="G309">
        <v>41</v>
      </c>
      <c r="H309">
        <v>266</v>
      </c>
      <c r="I309" t="s">
        <v>210</v>
      </c>
      <c r="L309" s="195" t="e">
        <f>D309=#REF!</f>
        <v>#REF!</v>
      </c>
      <c r="M309" s="195" t="e">
        <f>E309=#REF!</f>
        <v>#REF!</v>
      </c>
      <c r="N309" s="195" t="e">
        <f>F309=#REF!</f>
        <v>#REF!</v>
      </c>
      <c r="O309" s="195" t="e">
        <f>G309=#REF!</f>
        <v>#REF!</v>
      </c>
      <c r="P309" s="195" t="e">
        <f>H309=#REF!</f>
        <v>#REF!</v>
      </c>
      <c r="Q309" s="195"/>
      <c r="R309" s="185"/>
      <c r="S309" s="185"/>
      <c r="T309" s="185"/>
      <c r="U309" s="185"/>
      <c r="V309" s="185"/>
      <c r="W309" s="185"/>
    </row>
    <row r="310" spans="1:23" x14ac:dyDescent="0.35">
      <c r="A310" t="s">
        <v>518</v>
      </c>
      <c r="B310" t="s">
        <v>99</v>
      </c>
      <c r="C310" t="s">
        <v>4</v>
      </c>
      <c r="D310">
        <v>24</v>
      </c>
      <c r="E310">
        <v>12</v>
      </c>
      <c r="F310">
        <v>17</v>
      </c>
      <c r="G310">
        <v>10</v>
      </c>
      <c r="H310">
        <v>63</v>
      </c>
      <c r="I310" t="s">
        <v>210</v>
      </c>
      <c r="L310" s="195" t="e">
        <f>D310=#REF!</f>
        <v>#REF!</v>
      </c>
      <c r="M310" s="195" t="e">
        <f>E310=#REF!</f>
        <v>#REF!</v>
      </c>
      <c r="N310" s="195" t="e">
        <f>F310=#REF!</f>
        <v>#REF!</v>
      </c>
      <c r="O310" s="195" t="e">
        <f>G310=#REF!</f>
        <v>#REF!</v>
      </c>
      <c r="P310" s="195" t="e">
        <f>H310=#REF!</f>
        <v>#REF!</v>
      </c>
      <c r="Q310" s="195"/>
      <c r="R310" s="185"/>
      <c r="S310" s="185"/>
      <c r="T310" s="185"/>
      <c r="U310" s="185"/>
      <c r="V310" s="185"/>
      <c r="W310" s="185"/>
    </row>
    <row r="311" spans="1:23" x14ac:dyDescent="0.35">
      <c r="A311" t="s">
        <v>519</v>
      </c>
      <c r="B311" t="s">
        <v>99</v>
      </c>
      <c r="C311" t="s">
        <v>5</v>
      </c>
      <c r="D311">
        <v>36</v>
      </c>
      <c r="E311">
        <v>34</v>
      </c>
      <c r="F311">
        <v>41</v>
      </c>
      <c r="G311">
        <v>23</v>
      </c>
      <c r="H311">
        <v>134</v>
      </c>
      <c r="I311" t="s">
        <v>210</v>
      </c>
      <c r="L311" s="195" t="e">
        <f>D311=#REF!</f>
        <v>#REF!</v>
      </c>
      <c r="M311" s="195" t="e">
        <f>E311=#REF!</f>
        <v>#REF!</v>
      </c>
      <c r="N311" s="195" t="e">
        <f>F311=#REF!</f>
        <v>#REF!</v>
      </c>
      <c r="O311" s="195" t="e">
        <f>G311=#REF!</f>
        <v>#REF!</v>
      </c>
      <c r="P311" s="195" t="e">
        <f>H311=#REF!</f>
        <v>#REF!</v>
      </c>
      <c r="Q311" s="195"/>
      <c r="R311" s="185"/>
      <c r="S311" s="185"/>
      <c r="T311" s="185"/>
      <c r="U311" s="185"/>
      <c r="V311" s="185"/>
      <c r="W311" s="185"/>
    </row>
    <row r="312" spans="1:23" x14ac:dyDescent="0.35">
      <c r="A312" t="s">
        <v>520</v>
      </c>
      <c r="B312" t="s">
        <v>99</v>
      </c>
      <c r="C312" t="s">
        <v>6</v>
      </c>
      <c r="D312">
        <v>41</v>
      </c>
      <c r="E312">
        <v>48</v>
      </c>
      <c r="F312">
        <v>29</v>
      </c>
      <c r="G312">
        <v>22</v>
      </c>
      <c r="H312">
        <v>140</v>
      </c>
      <c r="I312" t="s">
        <v>210</v>
      </c>
      <c r="L312" s="195" t="e">
        <f>D312=#REF!</f>
        <v>#REF!</v>
      </c>
      <c r="M312" s="195" t="e">
        <f>E312=#REF!</f>
        <v>#REF!</v>
      </c>
      <c r="N312" s="195" t="e">
        <f>F312=#REF!</f>
        <v>#REF!</v>
      </c>
      <c r="O312" s="195" t="e">
        <f>G312=#REF!</f>
        <v>#REF!</v>
      </c>
      <c r="P312" s="195" t="e">
        <f>H312=#REF!</f>
        <v>#REF!</v>
      </c>
      <c r="Q312" s="195"/>
      <c r="R312" s="185"/>
      <c r="S312" s="185"/>
      <c r="T312" s="185"/>
      <c r="U312" s="185"/>
      <c r="V312" s="185"/>
      <c r="W312" s="185"/>
    </row>
    <row r="313" spans="1:23" x14ac:dyDescent="0.35">
      <c r="A313" t="s">
        <v>521</v>
      </c>
      <c r="B313" t="s">
        <v>99</v>
      </c>
      <c r="C313" t="s">
        <v>7</v>
      </c>
      <c r="D313">
        <v>34</v>
      </c>
      <c r="E313">
        <v>69</v>
      </c>
      <c r="F313">
        <v>34</v>
      </c>
      <c r="G313">
        <v>26</v>
      </c>
      <c r="H313">
        <v>163</v>
      </c>
      <c r="I313" t="s">
        <v>210</v>
      </c>
      <c r="L313" s="195" t="e">
        <f>D313=#REF!</f>
        <v>#REF!</v>
      </c>
      <c r="M313" s="195" t="e">
        <f>E313=#REF!</f>
        <v>#REF!</v>
      </c>
      <c r="N313" s="195" t="e">
        <f>F313=#REF!</f>
        <v>#REF!</v>
      </c>
      <c r="O313" s="195" t="e">
        <f>G313=#REF!</f>
        <v>#REF!</v>
      </c>
      <c r="P313" s="195" t="e">
        <f>H313=#REF!</f>
        <v>#REF!</v>
      </c>
      <c r="Q313" s="195"/>
      <c r="R313" s="185"/>
      <c r="S313" s="185"/>
      <c r="T313" s="185"/>
      <c r="U313" s="185"/>
      <c r="V313" s="185"/>
      <c r="W313" s="185"/>
    </row>
    <row r="314" spans="1:23" x14ac:dyDescent="0.35">
      <c r="A314" t="s">
        <v>522</v>
      </c>
      <c r="B314" t="s">
        <v>99</v>
      </c>
      <c r="C314" t="s">
        <v>8</v>
      </c>
      <c r="D314" s="183">
        <v>7</v>
      </c>
      <c r="E314">
        <v>9</v>
      </c>
      <c r="F314">
        <v>7</v>
      </c>
      <c r="G314" t="s">
        <v>148</v>
      </c>
      <c r="H314">
        <v>25</v>
      </c>
      <c r="I314" t="s">
        <v>305</v>
      </c>
      <c r="J314">
        <v>1</v>
      </c>
      <c r="L314" s="195" t="e">
        <f>D314=#REF!</f>
        <v>#REF!</v>
      </c>
      <c r="M314" s="195" t="e">
        <f>E314=#REF!</f>
        <v>#REF!</v>
      </c>
      <c r="N314" s="195" t="e">
        <f>F314=#REF!</f>
        <v>#REF!</v>
      </c>
      <c r="O314" s="195" t="e">
        <f>G314=#REF!</f>
        <v>#REF!</v>
      </c>
      <c r="P314" s="195" t="e">
        <f>H314=#REF!</f>
        <v>#REF!</v>
      </c>
      <c r="Q314" s="195"/>
      <c r="R314" s="185"/>
      <c r="S314" s="185"/>
      <c r="T314" s="185"/>
      <c r="U314" s="185"/>
      <c r="V314" s="185"/>
      <c r="W314" s="185"/>
    </row>
    <row r="315" spans="1:23" x14ac:dyDescent="0.35">
      <c r="A315" t="s">
        <v>523</v>
      </c>
      <c r="B315" t="s">
        <v>99</v>
      </c>
      <c r="C315" t="s">
        <v>9</v>
      </c>
      <c r="D315">
        <v>6</v>
      </c>
      <c r="E315" t="s">
        <v>148</v>
      </c>
      <c r="F315" t="s">
        <v>148</v>
      </c>
      <c r="G315" t="s">
        <v>148</v>
      </c>
      <c r="H315">
        <v>10</v>
      </c>
      <c r="I315" t="s">
        <v>210</v>
      </c>
      <c r="L315" s="195" t="e">
        <f>D315=#REF!</f>
        <v>#REF!</v>
      </c>
      <c r="M315" s="195" t="e">
        <f>E315=#REF!</f>
        <v>#REF!</v>
      </c>
      <c r="N315" s="195" t="e">
        <f>F315=#REF!</f>
        <v>#REF!</v>
      </c>
      <c r="O315" s="195" t="e">
        <f>G315=#REF!</f>
        <v>#REF!</v>
      </c>
      <c r="P315" s="195" t="e">
        <f>H315=#REF!</f>
        <v>#REF!</v>
      </c>
      <c r="Q315" s="195"/>
      <c r="R315" s="185"/>
      <c r="S315" s="185"/>
      <c r="T315" s="185"/>
      <c r="U315" s="185"/>
      <c r="V315" s="185"/>
      <c r="W315" s="185"/>
    </row>
    <row r="316" spans="1:23" x14ac:dyDescent="0.35">
      <c r="A316" t="s">
        <v>524</v>
      </c>
      <c r="B316" t="s">
        <v>99</v>
      </c>
      <c r="C316" t="s">
        <v>10</v>
      </c>
      <c r="D316">
        <v>14</v>
      </c>
      <c r="E316">
        <v>23</v>
      </c>
      <c r="F316">
        <v>19</v>
      </c>
      <c r="G316">
        <v>14</v>
      </c>
      <c r="H316">
        <v>70</v>
      </c>
      <c r="I316" t="s">
        <v>210</v>
      </c>
      <c r="L316" s="195" t="e">
        <f>D316=#REF!</f>
        <v>#REF!</v>
      </c>
      <c r="M316" s="195" t="e">
        <f>E316=#REF!</f>
        <v>#REF!</v>
      </c>
      <c r="N316" s="195" t="e">
        <f>F316=#REF!</f>
        <v>#REF!</v>
      </c>
      <c r="O316" s="195" t="e">
        <f>G316=#REF!</f>
        <v>#REF!</v>
      </c>
      <c r="P316" s="195" t="e">
        <f>H316=#REF!</f>
        <v>#REF!</v>
      </c>
      <c r="Q316" s="195"/>
      <c r="R316" s="185"/>
      <c r="S316" s="185"/>
      <c r="T316" s="185"/>
      <c r="U316" s="185"/>
      <c r="V316" s="185"/>
      <c r="W316" s="185"/>
    </row>
    <row r="317" spans="1:23" x14ac:dyDescent="0.35">
      <c r="A317" t="s">
        <v>525</v>
      </c>
      <c r="B317" t="s">
        <v>99</v>
      </c>
      <c r="C317" t="s">
        <v>11</v>
      </c>
      <c r="D317">
        <v>54</v>
      </c>
      <c r="E317">
        <v>43</v>
      </c>
      <c r="F317">
        <v>33</v>
      </c>
      <c r="G317">
        <v>26</v>
      </c>
      <c r="H317">
        <v>156</v>
      </c>
      <c r="I317" t="s">
        <v>210</v>
      </c>
      <c r="L317" s="195" t="e">
        <f>D317=#REF!</f>
        <v>#REF!</v>
      </c>
      <c r="M317" s="195" t="e">
        <f>E317=#REF!</f>
        <v>#REF!</v>
      </c>
      <c r="N317" s="195" t="e">
        <f>F317=#REF!</f>
        <v>#REF!</v>
      </c>
      <c r="O317" s="195" t="e">
        <f>G317=#REF!</f>
        <v>#REF!</v>
      </c>
      <c r="P317" s="195" t="e">
        <f>H317=#REF!</f>
        <v>#REF!</v>
      </c>
      <c r="Q317" s="195"/>
      <c r="R317" s="185"/>
      <c r="S317" s="185"/>
      <c r="T317" s="185"/>
      <c r="U317" s="185"/>
      <c r="V317" s="185"/>
      <c r="W317" s="185"/>
    </row>
    <row r="318" spans="1:23" x14ac:dyDescent="0.35">
      <c r="A318" t="s">
        <v>526</v>
      </c>
      <c r="B318" t="s">
        <v>99</v>
      </c>
      <c r="C318" t="s">
        <v>12</v>
      </c>
      <c r="D318">
        <v>56</v>
      </c>
      <c r="E318">
        <v>40</v>
      </c>
      <c r="F318">
        <v>32</v>
      </c>
      <c r="G318">
        <v>33</v>
      </c>
      <c r="H318">
        <v>161</v>
      </c>
      <c r="I318" t="s">
        <v>210</v>
      </c>
      <c r="L318" s="195" t="e">
        <f>D318=#REF!</f>
        <v>#REF!</v>
      </c>
      <c r="M318" s="195" t="e">
        <f>E318=#REF!</f>
        <v>#REF!</v>
      </c>
      <c r="N318" s="195" t="e">
        <f>F318=#REF!</f>
        <v>#REF!</v>
      </c>
      <c r="O318" s="195" t="e">
        <f>G318=#REF!</f>
        <v>#REF!</v>
      </c>
      <c r="P318" s="195" t="e">
        <f>H318=#REF!</f>
        <v>#REF!</v>
      </c>
      <c r="Q318" s="195"/>
      <c r="R318" s="185"/>
      <c r="S318" s="185"/>
      <c r="T318" s="185"/>
      <c r="U318" s="185"/>
      <c r="V318" s="185"/>
      <c r="W318" s="185"/>
    </row>
    <row r="319" spans="1:23" x14ac:dyDescent="0.35">
      <c r="A319" t="s">
        <v>527</v>
      </c>
      <c r="B319" t="s">
        <v>99</v>
      </c>
      <c r="C319" t="s">
        <v>13</v>
      </c>
      <c r="D319">
        <v>6</v>
      </c>
      <c r="E319" t="s">
        <v>148</v>
      </c>
      <c r="F319">
        <v>4</v>
      </c>
      <c r="G319" t="s">
        <v>148</v>
      </c>
      <c r="H319">
        <v>12</v>
      </c>
      <c r="I319" t="s">
        <v>210</v>
      </c>
      <c r="L319" s="195" t="e">
        <f>D319=#REF!</f>
        <v>#REF!</v>
      </c>
      <c r="M319" s="195" t="e">
        <f>E319=#REF!</f>
        <v>#REF!</v>
      </c>
      <c r="N319" s="195" t="e">
        <f>F319=#REF!</f>
        <v>#REF!</v>
      </c>
      <c r="O319" s="195" t="e">
        <f>G319=#REF!</f>
        <v>#REF!</v>
      </c>
      <c r="P319" s="195" t="e">
        <f>H319=#REF!</f>
        <v>#REF!</v>
      </c>
      <c r="Q319" s="195"/>
      <c r="R319" s="185"/>
      <c r="S319" s="185"/>
      <c r="T319" s="185"/>
      <c r="U319" s="185"/>
      <c r="V319" s="185"/>
      <c r="W319" s="185"/>
    </row>
    <row r="320" spans="1:23" x14ac:dyDescent="0.35">
      <c r="A320" t="s">
        <v>528</v>
      </c>
      <c r="B320" t="s">
        <v>99</v>
      </c>
      <c r="C320" t="s">
        <v>14</v>
      </c>
      <c r="D320">
        <v>57</v>
      </c>
      <c r="E320">
        <v>52</v>
      </c>
      <c r="F320">
        <v>52</v>
      </c>
      <c r="G320">
        <v>34</v>
      </c>
      <c r="H320">
        <v>195</v>
      </c>
      <c r="I320" t="s">
        <v>210</v>
      </c>
      <c r="L320" s="195" t="e">
        <f>D320=#REF!</f>
        <v>#REF!</v>
      </c>
      <c r="M320" s="195" t="e">
        <f>E320=#REF!</f>
        <v>#REF!</v>
      </c>
      <c r="N320" s="195" t="e">
        <f>F320=#REF!</f>
        <v>#REF!</v>
      </c>
      <c r="O320" s="195" t="e">
        <f>G320=#REF!</f>
        <v>#REF!</v>
      </c>
      <c r="P320" s="195" t="e">
        <f>H320=#REF!</f>
        <v>#REF!</v>
      </c>
      <c r="Q320" s="195"/>
      <c r="R320" s="185"/>
      <c r="S320" s="185"/>
      <c r="T320" s="185"/>
      <c r="U320" s="185"/>
      <c r="V320" s="185"/>
      <c r="W320" s="185"/>
    </row>
    <row r="321" spans="1:23" x14ac:dyDescent="0.35">
      <c r="A321" t="s">
        <v>529</v>
      </c>
      <c r="B321" t="s">
        <v>99</v>
      </c>
      <c r="C321" t="s">
        <v>15</v>
      </c>
      <c r="D321">
        <v>14</v>
      </c>
      <c r="E321" s="183">
        <v>3</v>
      </c>
      <c r="F321">
        <v>5</v>
      </c>
      <c r="G321" t="s">
        <v>148</v>
      </c>
      <c r="H321">
        <v>24</v>
      </c>
      <c r="I321" t="s">
        <v>305</v>
      </c>
      <c r="J321">
        <v>1</v>
      </c>
      <c r="L321" s="195" t="e">
        <f>D321=#REF!</f>
        <v>#REF!</v>
      </c>
      <c r="M321" s="195" t="e">
        <f>E321=#REF!</f>
        <v>#REF!</v>
      </c>
      <c r="N321" s="195" t="e">
        <f>F321=#REF!</f>
        <v>#REF!</v>
      </c>
      <c r="O321" s="195" t="e">
        <f>G321=#REF!</f>
        <v>#REF!</v>
      </c>
      <c r="P321" s="195" t="e">
        <f>H321=#REF!</f>
        <v>#REF!</v>
      </c>
      <c r="Q321" s="195"/>
      <c r="R321" s="185"/>
      <c r="S321" s="185"/>
      <c r="T321" s="185"/>
      <c r="U321" s="185"/>
      <c r="V321" s="185"/>
      <c r="W321" s="185"/>
    </row>
    <row r="322" spans="1:23" x14ac:dyDescent="0.35">
      <c r="A322" t="s">
        <v>530</v>
      </c>
      <c r="B322" t="s">
        <v>99</v>
      </c>
      <c r="C322" t="s">
        <v>16</v>
      </c>
      <c r="D322">
        <v>4</v>
      </c>
      <c r="E322" t="s">
        <v>148</v>
      </c>
      <c r="F322" t="s">
        <v>148</v>
      </c>
      <c r="G322" t="s">
        <v>148</v>
      </c>
      <c r="H322">
        <v>9</v>
      </c>
      <c r="I322" t="s">
        <v>210</v>
      </c>
      <c r="L322" s="195" t="e">
        <f>D322=#REF!</f>
        <v>#REF!</v>
      </c>
      <c r="M322" s="195" t="e">
        <f>E322=#REF!</f>
        <v>#REF!</v>
      </c>
      <c r="N322" s="195" t="e">
        <f>F322=#REF!</f>
        <v>#REF!</v>
      </c>
      <c r="O322" s="195" t="e">
        <f>G322=#REF!</f>
        <v>#REF!</v>
      </c>
      <c r="P322" s="195" t="e">
        <f>H322=#REF!</f>
        <v>#REF!</v>
      </c>
      <c r="Q322" s="195"/>
      <c r="R322" s="185"/>
      <c r="S322" s="185"/>
      <c r="T322" s="185"/>
      <c r="U322" s="185"/>
      <c r="V322" s="185"/>
      <c r="W322" s="185"/>
    </row>
    <row r="323" spans="1:23" x14ac:dyDescent="0.35">
      <c r="A323" t="s">
        <v>531</v>
      </c>
      <c r="B323" t="s">
        <v>84</v>
      </c>
      <c r="C323" t="s">
        <v>1</v>
      </c>
      <c r="D323">
        <v>23</v>
      </c>
      <c r="E323">
        <v>23</v>
      </c>
      <c r="F323">
        <v>22</v>
      </c>
      <c r="G323">
        <v>15</v>
      </c>
      <c r="H323">
        <v>83</v>
      </c>
      <c r="I323" t="s">
        <v>210</v>
      </c>
      <c r="L323" s="195" t="e">
        <f>D323=#REF!</f>
        <v>#REF!</v>
      </c>
      <c r="M323" s="195" t="e">
        <f>E323=#REF!</f>
        <v>#REF!</v>
      </c>
      <c r="N323" s="195" t="e">
        <f>F323=#REF!</f>
        <v>#REF!</v>
      </c>
      <c r="O323" s="195" t="e">
        <f>G323=#REF!</f>
        <v>#REF!</v>
      </c>
      <c r="P323" s="195" t="e">
        <f>H323=#REF!</f>
        <v>#REF!</v>
      </c>
      <c r="Q323" s="195"/>
      <c r="R323" s="185"/>
      <c r="S323" s="185"/>
      <c r="T323" s="185"/>
      <c r="U323" s="185"/>
      <c r="V323" s="185"/>
      <c r="W323" s="185"/>
    </row>
    <row r="324" spans="1:23" x14ac:dyDescent="0.35">
      <c r="A324" t="s">
        <v>532</v>
      </c>
      <c r="B324" t="s">
        <v>84</v>
      </c>
      <c r="C324" t="s">
        <v>2</v>
      </c>
      <c r="D324">
        <v>30</v>
      </c>
      <c r="E324">
        <v>21</v>
      </c>
      <c r="F324">
        <v>11</v>
      </c>
      <c r="G324">
        <v>15</v>
      </c>
      <c r="H324">
        <v>77</v>
      </c>
      <c r="I324" t="s">
        <v>210</v>
      </c>
      <c r="L324" s="195" t="e">
        <f>D324=#REF!</f>
        <v>#REF!</v>
      </c>
      <c r="M324" s="195" t="e">
        <f>E324=#REF!</f>
        <v>#REF!</v>
      </c>
      <c r="N324" s="195" t="e">
        <f>F324=#REF!</f>
        <v>#REF!</v>
      </c>
      <c r="O324" s="195" t="e">
        <f>G324=#REF!</f>
        <v>#REF!</v>
      </c>
      <c r="P324" s="195" t="e">
        <f>H324=#REF!</f>
        <v>#REF!</v>
      </c>
      <c r="Q324" s="195"/>
      <c r="R324" s="185"/>
      <c r="S324" s="185"/>
      <c r="T324" s="185"/>
      <c r="U324" s="185"/>
      <c r="V324" s="185"/>
      <c r="W324" s="185"/>
    </row>
    <row r="325" spans="1:23" x14ac:dyDescent="0.35">
      <c r="A325" t="s">
        <v>533</v>
      </c>
      <c r="B325" t="s">
        <v>84</v>
      </c>
      <c r="C325" t="s">
        <v>3</v>
      </c>
      <c r="D325">
        <v>65</v>
      </c>
      <c r="E325">
        <v>55</v>
      </c>
      <c r="F325">
        <v>34</v>
      </c>
      <c r="G325">
        <v>34</v>
      </c>
      <c r="H325">
        <v>188</v>
      </c>
      <c r="I325" t="s">
        <v>210</v>
      </c>
      <c r="L325" s="195" t="e">
        <f>D325=#REF!</f>
        <v>#REF!</v>
      </c>
      <c r="M325" s="195" t="e">
        <f>E325=#REF!</f>
        <v>#REF!</v>
      </c>
      <c r="N325" s="195" t="e">
        <f>F325=#REF!</f>
        <v>#REF!</v>
      </c>
      <c r="O325" s="195" t="e">
        <f>G325=#REF!</f>
        <v>#REF!</v>
      </c>
      <c r="P325" s="195" t="e">
        <f>H325=#REF!</f>
        <v>#REF!</v>
      </c>
      <c r="Q325" s="195"/>
      <c r="R325" s="185"/>
      <c r="S325" s="185"/>
      <c r="T325" s="185"/>
      <c r="U325" s="185"/>
      <c r="V325" s="185"/>
      <c r="W325" s="185"/>
    </row>
    <row r="326" spans="1:23" x14ac:dyDescent="0.35">
      <c r="A326" t="s">
        <v>534</v>
      </c>
      <c r="B326" t="s">
        <v>84</v>
      </c>
      <c r="C326" t="s">
        <v>4</v>
      </c>
      <c r="D326">
        <v>13</v>
      </c>
      <c r="E326">
        <v>12</v>
      </c>
      <c r="F326">
        <v>12</v>
      </c>
      <c r="G326">
        <v>8</v>
      </c>
      <c r="H326">
        <v>45</v>
      </c>
      <c r="I326" t="s">
        <v>210</v>
      </c>
      <c r="L326" s="195" t="e">
        <f>D326=#REF!</f>
        <v>#REF!</v>
      </c>
      <c r="M326" s="195" t="e">
        <f>E326=#REF!</f>
        <v>#REF!</v>
      </c>
      <c r="N326" s="195" t="e">
        <f>F326=#REF!</f>
        <v>#REF!</v>
      </c>
      <c r="O326" s="195" t="e">
        <f>G326=#REF!</f>
        <v>#REF!</v>
      </c>
      <c r="P326" s="195" t="e">
        <f>H326=#REF!</f>
        <v>#REF!</v>
      </c>
      <c r="Q326" s="195"/>
      <c r="R326" s="185"/>
      <c r="S326" s="185"/>
      <c r="T326" s="185"/>
      <c r="U326" s="185"/>
      <c r="V326" s="185"/>
      <c r="W326" s="185"/>
    </row>
    <row r="327" spans="1:23" x14ac:dyDescent="0.35">
      <c r="A327" t="s">
        <v>535</v>
      </c>
      <c r="B327" t="s">
        <v>84</v>
      </c>
      <c r="C327" t="s">
        <v>5</v>
      </c>
      <c r="D327">
        <v>38</v>
      </c>
      <c r="E327">
        <v>41</v>
      </c>
      <c r="F327">
        <v>42</v>
      </c>
      <c r="G327">
        <v>20</v>
      </c>
      <c r="H327">
        <v>141</v>
      </c>
      <c r="I327" t="s">
        <v>210</v>
      </c>
      <c r="L327" s="195" t="e">
        <f>D327=#REF!</f>
        <v>#REF!</v>
      </c>
      <c r="M327" s="195" t="e">
        <f>E327=#REF!</f>
        <v>#REF!</v>
      </c>
      <c r="N327" s="195" t="e">
        <f>F327=#REF!</f>
        <v>#REF!</v>
      </c>
      <c r="O327" s="195" t="e">
        <f>G327=#REF!</f>
        <v>#REF!</v>
      </c>
      <c r="P327" s="195" t="e">
        <f>H327=#REF!</f>
        <v>#REF!</v>
      </c>
      <c r="Q327" s="195"/>
      <c r="R327" s="185"/>
      <c r="S327" s="185"/>
      <c r="T327" s="185"/>
      <c r="U327" s="185"/>
      <c r="V327" s="185"/>
      <c r="W327" s="185"/>
    </row>
    <row r="328" spans="1:23" x14ac:dyDescent="0.35">
      <c r="A328" t="s">
        <v>536</v>
      </c>
      <c r="B328" t="s">
        <v>84</v>
      </c>
      <c r="C328" t="s">
        <v>6</v>
      </c>
      <c r="D328">
        <v>33</v>
      </c>
      <c r="E328">
        <v>20</v>
      </c>
      <c r="F328">
        <v>16</v>
      </c>
      <c r="G328">
        <v>14</v>
      </c>
      <c r="H328">
        <v>83</v>
      </c>
      <c r="I328" t="s">
        <v>210</v>
      </c>
      <c r="L328" s="195" t="e">
        <f>D328=#REF!</f>
        <v>#REF!</v>
      </c>
      <c r="M328" s="195" t="e">
        <f>E328=#REF!</f>
        <v>#REF!</v>
      </c>
      <c r="N328" s="195" t="e">
        <f>F328=#REF!</f>
        <v>#REF!</v>
      </c>
      <c r="O328" s="195" t="e">
        <f>G328=#REF!</f>
        <v>#REF!</v>
      </c>
      <c r="P328" s="195" t="e">
        <f>H328=#REF!</f>
        <v>#REF!</v>
      </c>
      <c r="Q328" s="195"/>
      <c r="R328" s="185"/>
      <c r="S328" s="185"/>
      <c r="T328" s="185"/>
      <c r="U328" s="185"/>
      <c r="V328" s="185"/>
      <c r="W328" s="185"/>
    </row>
    <row r="329" spans="1:23" x14ac:dyDescent="0.35">
      <c r="A329" t="s">
        <v>537</v>
      </c>
      <c r="B329" t="s">
        <v>84</v>
      </c>
      <c r="C329" t="s">
        <v>7</v>
      </c>
      <c r="D329">
        <v>40</v>
      </c>
      <c r="E329">
        <v>59</v>
      </c>
      <c r="F329">
        <v>40</v>
      </c>
      <c r="G329">
        <v>13</v>
      </c>
      <c r="H329">
        <v>152</v>
      </c>
      <c r="I329" t="s">
        <v>210</v>
      </c>
      <c r="L329" s="195" t="e">
        <f>D329=#REF!</f>
        <v>#REF!</v>
      </c>
      <c r="M329" s="195" t="e">
        <f>E329=#REF!</f>
        <v>#REF!</v>
      </c>
      <c r="N329" s="195" t="e">
        <f>F329=#REF!</f>
        <v>#REF!</v>
      </c>
      <c r="O329" s="195" t="e">
        <f>G329=#REF!</f>
        <v>#REF!</v>
      </c>
      <c r="P329" s="195" t="e">
        <f>H329=#REF!</f>
        <v>#REF!</v>
      </c>
      <c r="Q329" s="195"/>
      <c r="R329" s="185"/>
      <c r="S329" s="185"/>
      <c r="T329" s="185"/>
      <c r="U329" s="185"/>
      <c r="V329" s="185"/>
      <c r="W329" s="185"/>
    </row>
    <row r="330" spans="1:23" x14ac:dyDescent="0.35">
      <c r="A330" t="s">
        <v>538</v>
      </c>
      <c r="B330" t="s">
        <v>84</v>
      </c>
      <c r="C330" t="s">
        <v>8</v>
      </c>
      <c r="D330">
        <v>11</v>
      </c>
      <c r="E330">
        <v>9</v>
      </c>
      <c r="F330">
        <v>4</v>
      </c>
      <c r="G330">
        <v>7</v>
      </c>
      <c r="H330">
        <v>31</v>
      </c>
      <c r="I330" t="s">
        <v>210</v>
      </c>
      <c r="L330" s="195" t="e">
        <f>D330=#REF!</f>
        <v>#REF!</v>
      </c>
      <c r="M330" s="195" t="e">
        <f>E330=#REF!</f>
        <v>#REF!</v>
      </c>
      <c r="N330" s="195" t="e">
        <f>F330=#REF!</f>
        <v>#REF!</v>
      </c>
      <c r="O330" s="195" t="e">
        <f>G330=#REF!</f>
        <v>#REF!</v>
      </c>
      <c r="P330" s="195" t="e">
        <f>H330=#REF!</f>
        <v>#REF!</v>
      </c>
      <c r="Q330" s="195"/>
      <c r="R330" s="185"/>
      <c r="S330" s="185"/>
      <c r="T330" s="185"/>
      <c r="U330" s="185"/>
      <c r="V330" s="185"/>
      <c r="W330" s="185"/>
    </row>
    <row r="331" spans="1:23" x14ac:dyDescent="0.35">
      <c r="A331" t="s">
        <v>539</v>
      </c>
      <c r="B331" t="s">
        <v>84</v>
      </c>
      <c r="C331" t="s">
        <v>9</v>
      </c>
      <c r="D331">
        <v>3</v>
      </c>
      <c r="E331" t="s">
        <v>148</v>
      </c>
      <c r="F331">
        <v>3</v>
      </c>
      <c r="G331" t="s">
        <v>148</v>
      </c>
      <c r="H331">
        <v>8</v>
      </c>
      <c r="I331" t="s">
        <v>210</v>
      </c>
      <c r="L331" s="195" t="e">
        <f>D331=#REF!</f>
        <v>#REF!</v>
      </c>
      <c r="M331" s="195" t="e">
        <f>E331=#REF!</f>
        <v>#REF!</v>
      </c>
      <c r="N331" s="195" t="e">
        <f>F331=#REF!</f>
        <v>#REF!</v>
      </c>
      <c r="O331" s="195" t="e">
        <f>G331=#REF!</f>
        <v>#REF!</v>
      </c>
      <c r="P331" s="195" t="e">
        <f>H331=#REF!</f>
        <v>#REF!</v>
      </c>
      <c r="Q331" s="195"/>
      <c r="R331" s="185"/>
      <c r="S331" s="185"/>
      <c r="T331" s="185"/>
      <c r="U331" s="185"/>
      <c r="V331" s="185"/>
      <c r="W331" s="185"/>
    </row>
    <row r="332" spans="1:23" x14ac:dyDescent="0.35">
      <c r="A332" t="s">
        <v>540</v>
      </c>
      <c r="B332" t="s">
        <v>84</v>
      </c>
      <c r="C332" t="s">
        <v>10</v>
      </c>
      <c r="D332">
        <v>13</v>
      </c>
      <c r="E332">
        <v>16</v>
      </c>
      <c r="F332">
        <v>10</v>
      </c>
      <c r="G332">
        <v>11</v>
      </c>
      <c r="H332">
        <v>50</v>
      </c>
      <c r="I332" t="s">
        <v>210</v>
      </c>
      <c r="L332" s="195" t="e">
        <f>D332=#REF!</f>
        <v>#REF!</v>
      </c>
      <c r="M332" s="195" t="e">
        <f>E332=#REF!</f>
        <v>#REF!</v>
      </c>
      <c r="N332" s="195" t="e">
        <f>F332=#REF!</f>
        <v>#REF!</v>
      </c>
      <c r="O332" s="195" t="e">
        <f>G332=#REF!</f>
        <v>#REF!</v>
      </c>
      <c r="P332" s="195" t="e">
        <f>H332=#REF!</f>
        <v>#REF!</v>
      </c>
      <c r="Q332" s="195"/>
      <c r="R332" s="185"/>
      <c r="S332" s="185"/>
      <c r="T332" s="185"/>
      <c r="U332" s="185"/>
      <c r="V332" s="185"/>
      <c r="W332" s="185"/>
    </row>
    <row r="333" spans="1:23" x14ac:dyDescent="0.35">
      <c r="A333" t="s">
        <v>541</v>
      </c>
      <c r="B333" t="s">
        <v>84</v>
      </c>
      <c r="C333" t="s">
        <v>11</v>
      </c>
      <c r="D333">
        <v>51</v>
      </c>
      <c r="E333">
        <v>57</v>
      </c>
      <c r="F333">
        <v>38</v>
      </c>
      <c r="G333">
        <v>22</v>
      </c>
      <c r="H333">
        <v>168</v>
      </c>
      <c r="I333" t="s">
        <v>210</v>
      </c>
      <c r="L333" s="195" t="e">
        <f>D333=#REF!</f>
        <v>#REF!</v>
      </c>
      <c r="M333" s="195" t="e">
        <f>E333=#REF!</f>
        <v>#REF!</v>
      </c>
      <c r="N333" s="195" t="e">
        <f>F333=#REF!</f>
        <v>#REF!</v>
      </c>
      <c r="O333" s="195" t="e">
        <f>G333=#REF!</f>
        <v>#REF!</v>
      </c>
      <c r="P333" s="195" t="e">
        <f>H333=#REF!</f>
        <v>#REF!</v>
      </c>
      <c r="Q333" s="195"/>
      <c r="R333" s="185"/>
      <c r="S333" s="185"/>
      <c r="T333" s="185"/>
      <c r="U333" s="185"/>
      <c r="V333" s="185"/>
      <c r="W333" s="185"/>
    </row>
    <row r="334" spans="1:23" x14ac:dyDescent="0.35">
      <c r="A334" t="s">
        <v>542</v>
      </c>
      <c r="B334" t="s">
        <v>84</v>
      </c>
      <c r="C334" t="s">
        <v>12</v>
      </c>
      <c r="D334">
        <v>34</v>
      </c>
      <c r="E334">
        <v>35</v>
      </c>
      <c r="F334">
        <v>27</v>
      </c>
      <c r="G334">
        <v>28</v>
      </c>
      <c r="H334">
        <v>124</v>
      </c>
      <c r="I334" t="s">
        <v>210</v>
      </c>
      <c r="L334" s="195" t="e">
        <f>D334=#REF!</f>
        <v>#REF!</v>
      </c>
      <c r="M334" s="195" t="e">
        <f>E334=#REF!</f>
        <v>#REF!</v>
      </c>
      <c r="N334" s="195" t="e">
        <f>F334=#REF!</f>
        <v>#REF!</v>
      </c>
      <c r="O334" s="195" t="e">
        <f>G334=#REF!</f>
        <v>#REF!</v>
      </c>
      <c r="P334" s="195" t="e">
        <f>H334=#REF!</f>
        <v>#REF!</v>
      </c>
      <c r="Q334" s="195"/>
      <c r="R334" s="185"/>
      <c r="S334" s="185"/>
      <c r="T334" s="185"/>
      <c r="U334" s="185"/>
      <c r="V334" s="185"/>
      <c r="W334" s="185"/>
    </row>
    <row r="335" spans="1:23" x14ac:dyDescent="0.35">
      <c r="A335" t="s">
        <v>543</v>
      </c>
      <c r="B335" t="s">
        <v>84</v>
      </c>
      <c r="C335" t="s">
        <v>13</v>
      </c>
      <c r="D335">
        <v>6</v>
      </c>
      <c r="E335" t="s">
        <v>148</v>
      </c>
      <c r="F335" t="s">
        <v>148</v>
      </c>
      <c r="G335" t="s">
        <v>148</v>
      </c>
      <c r="H335">
        <v>10</v>
      </c>
      <c r="I335" t="s">
        <v>210</v>
      </c>
      <c r="L335" s="195" t="e">
        <f>D335=#REF!</f>
        <v>#REF!</v>
      </c>
      <c r="M335" s="195" t="e">
        <f>E335=#REF!</f>
        <v>#REF!</v>
      </c>
      <c r="N335" s="195" t="e">
        <f>F335=#REF!</f>
        <v>#REF!</v>
      </c>
      <c r="O335" s="195" t="e">
        <f>G335=#REF!</f>
        <v>#REF!</v>
      </c>
      <c r="P335" s="195" t="e">
        <f>H335=#REF!</f>
        <v>#REF!</v>
      </c>
      <c r="Q335" s="195"/>
      <c r="R335" s="185"/>
      <c r="S335" s="185"/>
      <c r="T335" s="185"/>
      <c r="U335" s="185"/>
      <c r="V335" s="185"/>
      <c r="W335" s="185"/>
    </row>
    <row r="336" spans="1:23" x14ac:dyDescent="0.35">
      <c r="A336" t="s">
        <v>544</v>
      </c>
      <c r="B336" t="s">
        <v>84</v>
      </c>
      <c r="C336" t="s">
        <v>14</v>
      </c>
      <c r="D336">
        <v>47</v>
      </c>
      <c r="E336">
        <v>49</v>
      </c>
      <c r="F336">
        <v>31</v>
      </c>
      <c r="G336">
        <v>37</v>
      </c>
      <c r="H336">
        <v>164</v>
      </c>
      <c r="I336" t="s">
        <v>210</v>
      </c>
      <c r="L336" s="195" t="e">
        <f>D336=#REF!</f>
        <v>#REF!</v>
      </c>
      <c r="M336" s="195" t="e">
        <f>E336=#REF!</f>
        <v>#REF!</v>
      </c>
      <c r="N336" s="195" t="e">
        <f>F336=#REF!</f>
        <v>#REF!</v>
      </c>
      <c r="O336" s="195" t="e">
        <f>G336=#REF!</f>
        <v>#REF!</v>
      </c>
      <c r="P336" s="195" t="e">
        <f>H336=#REF!</f>
        <v>#REF!</v>
      </c>
      <c r="Q336" s="195"/>
      <c r="R336" s="185"/>
      <c r="S336" s="185"/>
      <c r="T336" s="185"/>
      <c r="U336" s="185"/>
      <c r="V336" s="185"/>
      <c r="W336" s="185"/>
    </row>
    <row r="337" spans="1:23" x14ac:dyDescent="0.35">
      <c r="A337" t="s">
        <v>545</v>
      </c>
      <c r="B337" t="s">
        <v>84</v>
      </c>
      <c r="C337" t="s">
        <v>15</v>
      </c>
      <c r="D337">
        <v>21</v>
      </c>
      <c r="E337">
        <v>5</v>
      </c>
      <c r="F337">
        <v>10</v>
      </c>
      <c r="G337">
        <v>4</v>
      </c>
      <c r="H337">
        <v>40</v>
      </c>
      <c r="I337" t="s">
        <v>210</v>
      </c>
      <c r="L337" s="195" t="e">
        <f>D337=#REF!</f>
        <v>#REF!</v>
      </c>
      <c r="M337" s="195" t="e">
        <f>E337=#REF!</f>
        <v>#REF!</v>
      </c>
      <c r="N337" s="195" t="e">
        <f>F337=#REF!</f>
        <v>#REF!</v>
      </c>
      <c r="O337" s="195" t="e">
        <f>G337=#REF!</f>
        <v>#REF!</v>
      </c>
      <c r="P337" s="195" t="e">
        <f>H337=#REF!</f>
        <v>#REF!</v>
      </c>
      <c r="Q337" s="195"/>
      <c r="R337" s="185"/>
      <c r="S337" s="185"/>
      <c r="T337" s="185"/>
      <c r="U337" s="185"/>
      <c r="V337" s="185"/>
      <c r="W337" s="185"/>
    </row>
    <row r="338" spans="1:23" x14ac:dyDescent="0.35">
      <c r="A338" t="s">
        <v>546</v>
      </c>
      <c r="B338" t="s">
        <v>84</v>
      </c>
      <c r="C338" t="s">
        <v>16</v>
      </c>
      <c r="D338" t="s">
        <v>148</v>
      </c>
      <c r="E338" t="s">
        <v>148</v>
      </c>
      <c r="F338" t="s">
        <v>148</v>
      </c>
      <c r="G338" t="s">
        <v>148</v>
      </c>
      <c r="H338">
        <v>8</v>
      </c>
      <c r="I338" t="s">
        <v>210</v>
      </c>
      <c r="L338" s="195" t="e">
        <f>D338=#REF!</f>
        <v>#REF!</v>
      </c>
      <c r="M338" s="195" t="e">
        <f>E338=#REF!</f>
        <v>#REF!</v>
      </c>
      <c r="N338" s="195" t="e">
        <f>F338=#REF!</f>
        <v>#REF!</v>
      </c>
      <c r="O338" s="195" t="e">
        <f>G338=#REF!</f>
        <v>#REF!</v>
      </c>
      <c r="P338" s="195" t="e">
        <f>H338=#REF!</f>
        <v>#REF!</v>
      </c>
      <c r="Q338" s="195"/>
      <c r="R338" s="185"/>
      <c r="S338" s="185"/>
      <c r="T338" s="185"/>
      <c r="U338" s="185"/>
      <c r="V338" s="185"/>
      <c r="W338" s="185"/>
    </row>
    <row r="339" spans="1:23" x14ac:dyDescent="0.35">
      <c r="A339" t="s">
        <v>547</v>
      </c>
      <c r="B339" t="s">
        <v>113</v>
      </c>
      <c r="C339" t="s">
        <v>1</v>
      </c>
      <c r="D339">
        <v>70</v>
      </c>
      <c r="E339">
        <v>72</v>
      </c>
      <c r="F339">
        <v>63</v>
      </c>
      <c r="G339">
        <v>52</v>
      </c>
      <c r="H339">
        <v>257</v>
      </c>
      <c r="I339" t="s">
        <v>210</v>
      </c>
      <c r="L339" s="195" t="e">
        <f>D339=#REF!</f>
        <v>#REF!</v>
      </c>
      <c r="M339" s="195" t="e">
        <f>E339=#REF!</f>
        <v>#REF!</v>
      </c>
      <c r="N339" s="195" t="e">
        <f>F339=#REF!</f>
        <v>#REF!</v>
      </c>
      <c r="O339" s="195" t="e">
        <f>G339=#REF!</f>
        <v>#REF!</v>
      </c>
      <c r="P339" s="195" t="e">
        <f>H339=#REF!</f>
        <v>#REF!</v>
      </c>
      <c r="Q339" s="195"/>
      <c r="R339" s="185"/>
      <c r="S339" s="185"/>
      <c r="T339" s="185"/>
      <c r="U339" s="185"/>
      <c r="V339" s="185"/>
      <c r="W339" s="185"/>
    </row>
    <row r="340" spans="1:23" x14ac:dyDescent="0.35">
      <c r="A340" t="s">
        <v>548</v>
      </c>
      <c r="B340" t="s">
        <v>113</v>
      </c>
      <c r="C340" t="s">
        <v>2</v>
      </c>
      <c r="D340">
        <v>66</v>
      </c>
      <c r="E340">
        <v>50</v>
      </c>
      <c r="F340">
        <v>37</v>
      </c>
      <c r="G340">
        <v>37</v>
      </c>
      <c r="H340">
        <v>190</v>
      </c>
      <c r="I340" t="s">
        <v>210</v>
      </c>
      <c r="L340" s="195" t="e">
        <f>D340=#REF!</f>
        <v>#REF!</v>
      </c>
      <c r="M340" s="195" t="e">
        <f>E340=#REF!</f>
        <v>#REF!</v>
      </c>
      <c r="N340" s="195" t="e">
        <f>F340=#REF!</f>
        <v>#REF!</v>
      </c>
      <c r="O340" s="195" t="e">
        <f>G340=#REF!</f>
        <v>#REF!</v>
      </c>
      <c r="P340" s="195" t="e">
        <f>H340=#REF!</f>
        <v>#REF!</v>
      </c>
      <c r="Q340" s="195"/>
      <c r="R340" s="185"/>
      <c r="S340" s="185"/>
      <c r="T340" s="185"/>
      <c r="U340" s="185"/>
      <c r="V340" s="185"/>
      <c r="W340" s="185"/>
    </row>
    <row r="341" spans="1:23" x14ac:dyDescent="0.35">
      <c r="A341" t="s">
        <v>549</v>
      </c>
      <c r="B341" t="s">
        <v>113</v>
      </c>
      <c r="C341" t="s">
        <v>3</v>
      </c>
      <c r="D341">
        <v>213</v>
      </c>
      <c r="E341">
        <v>142</v>
      </c>
      <c r="F341">
        <v>137</v>
      </c>
      <c r="G341">
        <v>110</v>
      </c>
      <c r="H341">
        <v>602</v>
      </c>
      <c r="I341" t="s">
        <v>210</v>
      </c>
      <c r="L341" s="195" t="e">
        <f>D341=#REF!</f>
        <v>#REF!</v>
      </c>
      <c r="M341" s="195" t="e">
        <f>E341=#REF!</f>
        <v>#REF!</v>
      </c>
      <c r="N341" s="195" t="e">
        <f>F341=#REF!</f>
        <v>#REF!</v>
      </c>
      <c r="O341" s="195" t="e">
        <f>G341=#REF!</f>
        <v>#REF!</v>
      </c>
      <c r="P341" s="195" t="e">
        <f>H341=#REF!</f>
        <v>#REF!</v>
      </c>
      <c r="Q341" s="195"/>
      <c r="R341" s="185"/>
      <c r="S341" s="185"/>
      <c r="T341" s="185"/>
      <c r="U341" s="185"/>
      <c r="V341" s="185"/>
      <c r="W341" s="185"/>
    </row>
    <row r="342" spans="1:23" x14ac:dyDescent="0.35">
      <c r="A342" t="s">
        <v>550</v>
      </c>
      <c r="B342" t="s">
        <v>113</v>
      </c>
      <c r="C342" t="s">
        <v>4</v>
      </c>
      <c r="D342">
        <v>30</v>
      </c>
      <c r="E342">
        <v>30</v>
      </c>
      <c r="F342">
        <v>29</v>
      </c>
      <c r="G342">
        <v>23</v>
      </c>
      <c r="H342">
        <v>112</v>
      </c>
      <c r="I342" t="s">
        <v>210</v>
      </c>
      <c r="L342" s="195" t="e">
        <f>D342=#REF!</f>
        <v>#REF!</v>
      </c>
      <c r="M342" s="195" t="e">
        <f>E342=#REF!</f>
        <v>#REF!</v>
      </c>
      <c r="N342" s="195" t="e">
        <f>F342=#REF!</f>
        <v>#REF!</v>
      </c>
      <c r="O342" s="195" t="e">
        <f>G342=#REF!</f>
        <v>#REF!</v>
      </c>
      <c r="P342" s="195" t="e">
        <f>H342=#REF!</f>
        <v>#REF!</v>
      </c>
      <c r="Q342" s="195"/>
      <c r="R342" s="185"/>
      <c r="S342" s="185"/>
      <c r="T342" s="185"/>
      <c r="U342" s="185"/>
      <c r="V342" s="185"/>
      <c r="W342" s="185"/>
    </row>
    <row r="343" spans="1:23" x14ac:dyDescent="0.35">
      <c r="A343" t="s">
        <v>551</v>
      </c>
      <c r="B343" t="s">
        <v>113</v>
      </c>
      <c r="C343" t="s">
        <v>5</v>
      </c>
      <c r="D343">
        <v>99</v>
      </c>
      <c r="E343">
        <v>96</v>
      </c>
      <c r="F343">
        <v>80</v>
      </c>
      <c r="G343">
        <v>55</v>
      </c>
      <c r="H343">
        <v>330</v>
      </c>
      <c r="I343" t="s">
        <v>210</v>
      </c>
      <c r="L343" s="195" t="e">
        <f>D343=#REF!</f>
        <v>#REF!</v>
      </c>
      <c r="M343" s="195" t="e">
        <f>E343=#REF!</f>
        <v>#REF!</v>
      </c>
      <c r="N343" s="195" t="e">
        <f>F343=#REF!</f>
        <v>#REF!</v>
      </c>
      <c r="O343" s="195" t="e">
        <f>G343=#REF!</f>
        <v>#REF!</v>
      </c>
      <c r="P343" s="195" t="e">
        <f>H343=#REF!</f>
        <v>#REF!</v>
      </c>
      <c r="Q343" s="195"/>
      <c r="R343" s="185"/>
      <c r="S343" s="185"/>
      <c r="T343" s="185"/>
      <c r="U343" s="185"/>
      <c r="V343" s="185"/>
      <c r="W343" s="185"/>
    </row>
    <row r="344" spans="1:23" x14ac:dyDescent="0.35">
      <c r="A344" t="s">
        <v>552</v>
      </c>
      <c r="B344" t="s">
        <v>113</v>
      </c>
      <c r="C344" t="s">
        <v>6</v>
      </c>
      <c r="D344">
        <v>62</v>
      </c>
      <c r="E344">
        <v>87</v>
      </c>
      <c r="F344">
        <v>69</v>
      </c>
      <c r="G344">
        <v>51</v>
      </c>
      <c r="H344">
        <v>269</v>
      </c>
      <c r="I344" t="s">
        <v>210</v>
      </c>
      <c r="L344" s="195" t="e">
        <f>D344=#REF!</f>
        <v>#REF!</v>
      </c>
      <c r="M344" s="195" t="e">
        <f>E344=#REF!</f>
        <v>#REF!</v>
      </c>
      <c r="N344" s="195" t="e">
        <f>F344=#REF!</f>
        <v>#REF!</v>
      </c>
      <c r="O344" s="195" t="e">
        <f>G344=#REF!</f>
        <v>#REF!</v>
      </c>
      <c r="P344" s="195" t="e">
        <f>H344=#REF!</f>
        <v>#REF!</v>
      </c>
      <c r="Q344" s="195"/>
      <c r="R344" s="185"/>
      <c r="S344" s="185"/>
      <c r="T344" s="185"/>
      <c r="U344" s="185"/>
      <c r="V344" s="185"/>
      <c r="W344" s="185"/>
    </row>
    <row r="345" spans="1:23" x14ac:dyDescent="0.35">
      <c r="A345" t="s">
        <v>553</v>
      </c>
      <c r="B345" t="s">
        <v>113</v>
      </c>
      <c r="C345" t="s">
        <v>7</v>
      </c>
      <c r="D345">
        <v>75</v>
      </c>
      <c r="E345">
        <v>109</v>
      </c>
      <c r="F345">
        <v>69</v>
      </c>
      <c r="G345">
        <v>36</v>
      </c>
      <c r="H345">
        <v>289</v>
      </c>
      <c r="I345" t="s">
        <v>210</v>
      </c>
      <c r="L345" s="195" t="e">
        <f>D345=#REF!</f>
        <v>#REF!</v>
      </c>
      <c r="M345" s="195" t="e">
        <f>E345=#REF!</f>
        <v>#REF!</v>
      </c>
      <c r="N345" s="195" t="e">
        <f>F345=#REF!</f>
        <v>#REF!</v>
      </c>
      <c r="O345" s="195" t="e">
        <f>G345=#REF!</f>
        <v>#REF!</v>
      </c>
      <c r="P345" s="195" t="e">
        <f>H345=#REF!</f>
        <v>#REF!</v>
      </c>
      <c r="Q345" s="195"/>
      <c r="R345" s="185"/>
      <c r="S345" s="185"/>
      <c r="T345" s="185"/>
      <c r="U345" s="185"/>
      <c r="V345" s="185"/>
      <c r="W345" s="185"/>
    </row>
    <row r="346" spans="1:23" x14ac:dyDescent="0.35">
      <c r="A346" t="s">
        <v>554</v>
      </c>
      <c r="B346" t="s">
        <v>113</v>
      </c>
      <c r="C346" t="s">
        <v>8</v>
      </c>
      <c r="D346">
        <v>17</v>
      </c>
      <c r="E346">
        <v>15</v>
      </c>
      <c r="F346">
        <v>13</v>
      </c>
      <c r="G346">
        <v>6</v>
      </c>
      <c r="H346">
        <v>51</v>
      </c>
      <c r="I346" t="s">
        <v>210</v>
      </c>
      <c r="L346" s="195" t="e">
        <f>D346=#REF!</f>
        <v>#REF!</v>
      </c>
      <c r="M346" s="195" t="e">
        <f>E346=#REF!</f>
        <v>#REF!</v>
      </c>
      <c r="N346" s="195" t="e">
        <f>F346=#REF!</f>
        <v>#REF!</v>
      </c>
      <c r="O346" s="195" t="e">
        <f>G346=#REF!</f>
        <v>#REF!</v>
      </c>
      <c r="P346" s="195" t="e">
        <f>H346=#REF!</f>
        <v>#REF!</v>
      </c>
      <c r="Q346" s="195"/>
      <c r="R346" s="185"/>
      <c r="S346" s="185"/>
      <c r="T346" s="185"/>
      <c r="U346" s="185"/>
      <c r="V346" s="185"/>
      <c r="W346" s="185"/>
    </row>
    <row r="347" spans="1:23" x14ac:dyDescent="0.35">
      <c r="A347" t="s">
        <v>555</v>
      </c>
      <c r="B347" t="s">
        <v>113</v>
      </c>
      <c r="C347" t="s">
        <v>9</v>
      </c>
      <c r="D347">
        <v>5</v>
      </c>
      <c r="E347">
        <v>7</v>
      </c>
      <c r="F347">
        <v>4</v>
      </c>
      <c r="G347">
        <v>3</v>
      </c>
      <c r="H347">
        <v>19</v>
      </c>
      <c r="I347" t="s">
        <v>210</v>
      </c>
      <c r="L347" s="195" t="e">
        <f>D347=#REF!</f>
        <v>#REF!</v>
      </c>
      <c r="M347" s="195" t="e">
        <f>E347=#REF!</f>
        <v>#REF!</v>
      </c>
      <c r="N347" s="195" t="e">
        <f>F347=#REF!</f>
        <v>#REF!</v>
      </c>
      <c r="O347" s="195" t="e">
        <f>G347=#REF!</f>
        <v>#REF!</v>
      </c>
      <c r="P347" s="195" t="e">
        <f>H347=#REF!</f>
        <v>#REF!</v>
      </c>
      <c r="Q347" s="195"/>
      <c r="R347" s="185"/>
      <c r="S347" s="185"/>
      <c r="T347" s="185"/>
      <c r="U347" s="185"/>
      <c r="V347" s="185"/>
      <c r="W347" s="185"/>
    </row>
    <row r="348" spans="1:23" x14ac:dyDescent="0.35">
      <c r="A348" t="s">
        <v>556</v>
      </c>
      <c r="B348" t="s">
        <v>113</v>
      </c>
      <c r="C348" t="s">
        <v>10</v>
      </c>
      <c r="D348">
        <v>36</v>
      </c>
      <c r="E348">
        <v>22</v>
      </c>
      <c r="F348">
        <v>27</v>
      </c>
      <c r="G348">
        <v>33</v>
      </c>
      <c r="H348">
        <v>118</v>
      </c>
      <c r="I348" t="s">
        <v>210</v>
      </c>
      <c r="L348" s="195" t="e">
        <f>D348=#REF!</f>
        <v>#REF!</v>
      </c>
      <c r="M348" s="195" t="e">
        <f>E348=#REF!</f>
        <v>#REF!</v>
      </c>
      <c r="N348" s="195" t="e">
        <f>F348=#REF!</f>
        <v>#REF!</v>
      </c>
      <c r="O348" s="195" t="e">
        <f>G348=#REF!</f>
        <v>#REF!</v>
      </c>
      <c r="P348" s="195" t="e">
        <f>H348=#REF!</f>
        <v>#REF!</v>
      </c>
      <c r="Q348" s="195"/>
      <c r="R348" s="185"/>
      <c r="S348" s="185"/>
      <c r="T348" s="185"/>
      <c r="U348" s="185"/>
      <c r="V348" s="185"/>
      <c r="W348" s="185"/>
    </row>
    <row r="349" spans="1:23" x14ac:dyDescent="0.35">
      <c r="A349" t="s">
        <v>557</v>
      </c>
      <c r="B349" t="s">
        <v>113</v>
      </c>
      <c r="C349" t="s">
        <v>11</v>
      </c>
      <c r="D349">
        <v>110</v>
      </c>
      <c r="E349">
        <v>105</v>
      </c>
      <c r="F349">
        <v>96</v>
      </c>
      <c r="G349">
        <v>94</v>
      </c>
      <c r="H349">
        <v>405</v>
      </c>
      <c r="I349" t="s">
        <v>210</v>
      </c>
      <c r="L349" s="195" t="e">
        <f>D349=#REF!</f>
        <v>#REF!</v>
      </c>
      <c r="M349" s="195" t="e">
        <f>E349=#REF!</f>
        <v>#REF!</v>
      </c>
      <c r="N349" s="195" t="e">
        <f>F349=#REF!</f>
        <v>#REF!</v>
      </c>
      <c r="O349" s="195" t="e">
        <f>G349=#REF!</f>
        <v>#REF!</v>
      </c>
      <c r="P349" s="195" t="e">
        <f>H349=#REF!</f>
        <v>#REF!</v>
      </c>
      <c r="Q349" s="195"/>
      <c r="R349" s="185"/>
      <c r="S349" s="185"/>
      <c r="T349" s="185"/>
      <c r="U349" s="185"/>
      <c r="V349" s="185"/>
      <c r="W349" s="185"/>
    </row>
    <row r="350" spans="1:23" x14ac:dyDescent="0.35">
      <c r="A350" t="s">
        <v>558</v>
      </c>
      <c r="B350" t="s">
        <v>113</v>
      </c>
      <c r="C350" t="s">
        <v>12</v>
      </c>
      <c r="D350">
        <v>97</v>
      </c>
      <c r="E350">
        <v>122</v>
      </c>
      <c r="F350">
        <v>94</v>
      </c>
      <c r="G350">
        <v>68</v>
      </c>
      <c r="H350">
        <v>381</v>
      </c>
      <c r="I350" t="s">
        <v>210</v>
      </c>
      <c r="L350" s="195" t="e">
        <f>D350=#REF!</f>
        <v>#REF!</v>
      </c>
      <c r="M350" s="195" t="e">
        <f>E350=#REF!</f>
        <v>#REF!</v>
      </c>
      <c r="N350" s="195" t="e">
        <f>F350=#REF!</f>
        <v>#REF!</v>
      </c>
      <c r="O350" s="195" t="e">
        <f>G350=#REF!</f>
        <v>#REF!</v>
      </c>
      <c r="P350" s="195" t="e">
        <f>H350=#REF!</f>
        <v>#REF!</v>
      </c>
      <c r="Q350" s="195"/>
      <c r="R350" s="185"/>
      <c r="S350" s="185"/>
      <c r="T350" s="185"/>
      <c r="U350" s="185"/>
      <c r="V350" s="185"/>
      <c r="W350" s="185"/>
    </row>
    <row r="351" spans="1:23" x14ac:dyDescent="0.35">
      <c r="A351" t="s">
        <v>559</v>
      </c>
      <c r="B351" t="s">
        <v>113</v>
      </c>
      <c r="C351" t="s">
        <v>13</v>
      </c>
      <c r="D351">
        <v>7</v>
      </c>
      <c r="E351">
        <v>7</v>
      </c>
      <c r="F351">
        <v>3</v>
      </c>
      <c r="G351">
        <v>4</v>
      </c>
      <c r="H351">
        <v>21</v>
      </c>
      <c r="I351" t="s">
        <v>210</v>
      </c>
      <c r="L351" s="195" t="e">
        <f>D351=#REF!</f>
        <v>#REF!</v>
      </c>
      <c r="M351" s="195" t="e">
        <f>E351=#REF!</f>
        <v>#REF!</v>
      </c>
      <c r="N351" s="195" t="e">
        <f>F351=#REF!</f>
        <v>#REF!</v>
      </c>
      <c r="O351" s="195" t="e">
        <f>G351=#REF!</f>
        <v>#REF!</v>
      </c>
      <c r="P351" s="195" t="e">
        <f>H351=#REF!</f>
        <v>#REF!</v>
      </c>
      <c r="Q351" s="195"/>
      <c r="R351" s="185"/>
      <c r="S351" s="185"/>
      <c r="T351" s="185"/>
      <c r="U351" s="185"/>
      <c r="V351" s="185"/>
      <c r="W351" s="185"/>
    </row>
    <row r="352" spans="1:23" x14ac:dyDescent="0.35">
      <c r="A352" t="s">
        <v>560</v>
      </c>
      <c r="B352" t="s">
        <v>113</v>
      </c>
      <c r="C352" t="s">
        <v>14</v>
      </c>
      <c r="D352">
        <v>107</v>
      </c>
      <c r="E352">
        <v>150</v>
      </c>
      <c r="F352">
        <v>126</v>
      </c>
      <c r="G352">
        <v>78</v>
      </c>
      <c r="H352">
        <v>461</v>
      </c>
      <c r="I352" t="s">
        <v>210</v>
      </c>
      <c r="L352" s="195" t="e">
        <f>D352=#REF!</f>
        <v>#REF!</v>
      </c>
      <c r="M352" s="195" t="e">
        <f>E352=#REF!</f>
        <v>#REF!</v>
      </c>
      <c r="N352" s="195" t="e">
        <f>F352=#REF!</f>
        <v>#REF!</v>
      </c>
      <c r="O352" s="195" t="e">
        <f>G352=#REF!</f>
        <v>#REF!</v>
      </c>
      <c r="P352" s="195" t="e">
        <f>H352=#REF!</f>
        <v>#REF!</v>
      </c>
      <c r="Q352" s="195"/>
      <c r="R352" s="185"/>
      <c r="S352" s="185"/>
      <c r="T352" s="185"/>
      <c r="U352" s="185"/>
      <c r="V352" s="185"/>
      <c r="W352" s="185"/>
    </row>
    <row r="353" spans="1:23" x14ac:dyDescent="0.35">
      <c r="A353" t="s">
        <v>561</v>
      </c>
      <c r="B353" t="s">
        <v>113</v>
      </c>
      <c r="C353" t="s">
        <v>15</v>
      </c>
      <c r="D353">
        <v>16</v>
      </c>
      <c r="E353">
        <v>16</v>
      </c>
      <c r="F353" s="183">
        <v>6</v>
      </c>
      <c r="G353" t="s">
        <v>148</v>
      </c>
      <c r="H353">
        <v>40</v>
      </c>
      <c r="I353" t="s">
        <v>305</v>
      </c>
      <c r="J353">
        <v>1</v>
      </c>
      <c r="L353" s="195" t="e">
        <f>D353=#REF!</f>
        <v>#REF!</v>
      </c>
      <c r="M353" s="195" t="e">
        <f>E353=#REF!</f>
        <v>#REF!</v>
      </c>
      <c r="N353" s="195" t="e">
        <f>F353=#REF!</f>
        <v>#REF!</v>
      </c>
      <c r="O353" s="195" t="e">
        <f>G353=#REF!</f>
        <v>#REF!</v>
      </c>
      <c r="P353" s="195" t="e">
        <f>H353=#REF!</f>
        <v>#REF!</v>
      </c>
      <c r="Q353" s="195"/>
      <c r="R353" s="185"/>
      <c r="S353" s="185"/>
      <c r="T353" s="185"/>
      <c r="U353" s="185"/>
      <c r="V353" s="185"/>
      <c r="W353" s="185"/>
    </row>
    <row r="354" spans="1:23" x14ac:dyDescent="0.35">
      <c r="A354" t="s">
        <v>562</v>
      </c>
      <c r="B354" t="s">
        <v>113</v>
      </c>
      <c r="C354" t="s">
        <v>16</v>
      </c>
      <c r="D354" t="s">
        <v>148</v>
      </c>
      <c r="E354">
        <v>6</v>
      </c>
      <c r="F354" s="183">
        <v>3</v>
      </c>
      <c r="G354">
        <v>4</v>
      </c>
      <c r="H354">
        <v>15</v>
      </c>
      <c r="I354" t="s">
        <v>305</v>
      </c>
      <c r="J354">
        <v>1</v>
      </c>
      <c r="L354" s="195" t="e">
        <f>D354=#REF!</f>
        <v>#REF!</v>
      </c>
      <c r="M354" s="195" t="e">
        <f>E354=#REF!</f>
        <v>#REF!</v>
      </c>
      <c r="N354" s="195" t="e">
        <f>F354=#REF!</f>
        <v>#REF!</v>
      </c>
      <c r="O354" s="195" t="e">
        <f>G354=#REF!</f>
        <v>#REF!</v>
      </c>
      <c r="P354" s="195" t="e">
        <f>H354=#REF!</f>
        <v>#REF!</v>
      </c>
      <c r="Q354" s="195"/>
      <c r="R354" s="185"/>
      <c r="S354" s="185"/>
      <c r="T354" s="185"/>
      <c r="U354" s="185"/>
      <c r="V354" s="185"/>
      <c r="W354" s="185"/>
    </row>
    <row r="355" spans="1:23" x14ac:dyDescent="0.35">
      <c r="A355" t="s">
        <v>563</v>
      </c>
      <c r="B355" t="s">
        <v>101</v>
      </c>
      <c r="C355" t="s">
        <v>1</v>
      </c>
      <c r="D355">
        <v>66</v>
      </c>
      <c r="E355">
        <v>50</v>
      </c>
      <c r="F355">
        <v>67</v>
      </c>
      <c r="G355">
        <v>43</v>
      </c>
      <c r="H355">
        <v>226</v>
      </c>
      <c r="I355" t="s">
        <v>210</v>
      </c>
      <c r="L355" s="195" t="e">
        <f>D355=#REF!</f>
        <v>#REF!</v>
      </c>
      <c r="M355" s="195" t="e">
        <f>E355=#REF!</f>
        <v>#REF!</v>
      </c>
      <c r="N355" s="195" t="e">
        <f>F355=#REF!</f>
        <v>#REF!</v>
      </c>
      <c r="O355" s="195" t="e">
        <f>G355=#REF!</f>
        <v>#REF!</v>
      </c>
      <c r="P355" s="195" t="e">
        <f>H355=#REF!</f>
        <v>#REF!</v>
      </c>
      <c r="Q355" s="195"/>
      <c r="R355" s="185"/>
      <c r="S355" s="185"/>
      <c r="T355" s="185"/>
      <c r="U355" s="185"/>
      <c r="V355" s="185"/>
      <c r="W355" s="185"/>
    </row>
    <row r="356" spans="1:23" x14ac:dyDescent="0.35">
      <c r="A356" t="s">
        <v>564</v>
      </c>
      <c r="B356" t="s">
        <v>101</v>
      </c>
      <c r="C356" t="s">
        <v>2</v>
      </c>
      <c r="D356">
        <v>155</v>
      </c>
      <c r="E356">
        <v>105</v>
      </c>
      <c r="F356">
        <v>73</v>
      </c>
      <c r="G356">
        <v>43</v>
      </c>
      <c r="H356">
        <v>376</v>
      </c>
      <c r="I356" t="s">
        <v>210</v>
      </c>
      <c r="L356" s="195" t="e">
        <f>D356=#REF!</f>
        <v>#REF!</v>
      </c>
      <c r="M356" s="195" t="e">
        <f>E356=#REF!</f>
        <v>#REF!</v>
      </c>
      <c r="N356" s="195" t="e">
        <f>F356=#REF!</f>
        <v>#REF!</v>
      </c>
      <c r="O356" s="195" t="e">
        <f>G356=#REF!</f>
        <v>#REF!</v>
      </c>
      <c r="P356" s="195" t="e">
        <f>H356=#REF!</f>
        <v>#REF!</v>
      </c>
      <c r="Q356" s="195"/>
      <c r="R356" s="185"/>
      <c r="S356" s="185"/>
      <c r="T356" s="185"/>
      <c r="U356" s="185"/>
      <c r="V356" s="185"/>
      <c r="W356" s="185"/>
    </row>
    <row r="357" spans="1:23" x14ac:dyDescent="0.35">
      <c r="A357" t="s">
        <v>565</v>
      </c>
      <c r="B357" t="s">
        <v>101</v>
      </c>
      <c r="C357" t="s">
        <v>3</v>
      </c>
      <c r="D357">
        <v>239</v>
      </c>
      <c r="E357">
        <v>157</v>
      </c>
      <c r="F357">
        <v>147</v>
      </c>
      <c r="G357">
        <v>98</v>
      </c>
      <c r="H357">
        <v>641</v>
      </c>
      <c r="I357" t="s">
        <v>210</v>
      </c>
      <c r="L357" s="195" t="e">
        <f>D357=#REF!</f>
        <v>#REF!</v>
      </c>
      <c r="M357" s="195" t="e">
        <f>E357=#REF!</f>
        <v>#REF!</v>
      </c>
      <c r="N357" s="195" t="e">
        <f>F357=#REF!</f>
        <v>#REF!</v>
      </c>
      <c r="O357" s="195" t="e">
        <f>G357=#REF!</f>
        <v>#REF!</v>
      </c>
      <c r="P357" s="195" t="e">
        <f>H357=#REF!</f>
        <v>#REF!</v>
      </c>
      <c r="Q357" s="195"/>
      <c r="R357" s="185"/>
      <c r="S357" s="185"/>
      <c r="T357" s="185"/>
      <c r="U357" s="185"/>
      <c r="V357" s="185"/>
      <c r="W357" s="185"/>
    </row>
    <row r="358" spans="1:23" x14ac:dyDescent="0.35">
      <c r="A358" t="s">
        <v>566</v>
      </c>
      <c r="B358" t="s">
        <v>101</v>
      </c>
      <c r="C358" t="s">
        <v>4</v>
      </c>
      <c r="D358">
        <v>39</v>
      </c>
      <c r="E358">
        <v>49</v>
      </c>
      <c r="F358">
        <v>18</v>
      </c>
      <c r="G358">
        <v>13</v>
      </c>
      <c r="H358">
        <v>119</v>
      </c>
      <c r="I358" t="s">
        <v>210</v>
      </c>
      <c r="L358" s="195" t="e">
        <f>D358=#REF!</f>
        <v>#REF!</v>
      </c>
      <c r="M358" s="195" t="e">
        <f>E358=#REF!</f>
        <v>#REF!</v>
      </c>
      <c r="N358" s="195" t="e">
        <f>F358=#REF!</f>
        <v>#REF!</v>
      </c>
      <c r="O358" s="195" t="e">
        <f>G358=#REF!</f>
        <v>#REF!</v>
      </c>
      <c r="P358" s="195" t="e">
        <f>H358=#REF!</f>
        <v>#REF!</v>
      </c>
      <c r="Q358" s="195"/>
      <c r="R358" s="185"/>
      <c r="S358" s="185"/>
      <c r="T358" s="185"/>
      <c r="U358" s="185"/>
      <c r="V358" s="185"/>
      <c r="W358" s="185"/>
    </row>
    <row r="359" spans="1:23" x14ac:dyDescent="0.35">
      <c r="A359" t="s">
        <v>567</v>
      </c>
      <c r="B359" t="s">
        <v>101</v>
      </c>
      <c r="C359" t="s">
        <v>5</v>
      </c>
      <c r="D359">
        <v>79</v>
      </c>
      <c r="E359">
        <v>85</v>
      </c>
      <c r="F359">
        <v>78</v>
      </c>
      <c r="G359">
        <v>40</v>
      </c>
      <c r="H359">
        <v>282</v>
      </c>
      <c r="I359" t="s">
        <v>210</v>
      </c>
      <c r="L359" s="195" t="e">
        <f>D359=#REF!</f>
        <v>#REF!</v>
      </c>
      <c r="M359" s="195" t="e">
        <f>E359=#REF!</f>
        <v>#REF!</v>
      </c>
      <c r="N359" s="195" t="e">
        <f>F359=#REF!</f>
        <v>#REF!</v>
      </c>
      <c r="O359" s="195" t="e">
        <f>G359=#REF!</f>
        <v>#REF!</v>
      </c>
      <c r="P359" s="195" t="e">
        <f>H359=#REF!</f>
        <v>#REF!</v>
      </c>
      <c r="Q359" s="195"/>
      <c r="R359" s="185"/>
      <c r="S359" s="185"/>
      <c r="T359" s="185"/>
      <c r="U359" s="185"/>
      <c r="V359" s="185"/>
      <c r="W359" s="185"/>
    </row>
    <row r="360" spans="1:23" x14ac:dyDescent="0.35">
      <c r="A360" t="s">
        <v>568</v>
      </c>
      <c r="B360" t="s">
        <v>101</v>
      </c>
      <c r="C360" t="s">
        <v>6</v>
      </c>
      <c r="D360">
        <v>150</v>
      </c>
      <c r="E360">
        <v>86</v>
      </c>
      <c r="F360">
        <v>78</v>
      </c>
      <c r="G360">
        <v>38</v>
      </c>
      <c r="H360">
        <v>352</v>
      </c>
      <c r="I360" t="s">
        <v>210</v>
      </c>
      <c r="L360" s="195" t="e">
        <f>D360=#REF!</f>
        <v>#REF!</v>
      </c>
      <c r="M360" s="195" t="e">
        <f>E360=#REF!</f>
        <v>#REF!</v>
      </c>
      <c r="N360" s="195" t="e">
        <f>F360=#REF!</f>
        <v>#REF!</v>
      </c>
      <c r="O360" s="195" t="e">
        <f>G360=#REF!</f>
        <v>#REF!</v>
      </c>
      <c r="P360" s="195" t="e">
        <f>H360=#REF!</f>
        <v>#REF!</v>
      </c>
      <c r="Q360" s="195"/>
      <c r="R360" s="185"/>
      <c r="S360" s="185"/>
      <c r="T360" s="185"/>
      <c r="U360" s="185"/>
      <c r="V360" s="185"/>
      <c r="W360" s="185"/>
    </row>
    <row r="361" spans="1:23" x14ac:dyDescent="0.35">
      <c r="A361" t="s">
        <v>569</v>
      </c>
      <c r="B361" t="s">
        <v>101</v>
      </c>
      <c r="C361" t="s">
        <v>7</v>
      </c>
      <c r="D361">
        <v>88</v>
      </c>
      <c r="E361">
        <v>98</v>
      </c>
      <c r="F361">
        <v>91</v>
      </c>
      <c r="G361">
        <v>47</v>
      </c>
      <c r="H361">
        <v>324</v>
      </c>
      <c r="I361" t="s">
        <v>210</v>
      </c>
      <c r="L361" s="195" t="e">
        <f>D361=#REF!</f>
        <v>#REF!</v>
      </c>
      <c r="M361" s="195" t="e">
        <f>E361=#REF!</f>
        <v>#REF!</v>
      </c>
      <c r="N361" s="195" t="e">
        <f>F361=#REF!</f>
        <v>#REF!</v>
      </c>
      <c r="O361" s="195" t="e">
        <f>G361=#REF!</f>
        <v>#REF!</v>
      </c>
      <c r="P361" s="195" t="e">
        <f>H361=#REF!</f>
        <v>#REF!</v>
      </c>
      <c r="Q361" s="195"/>
      <c r="R361" s="185"/>
      <c r="S361" s="185"/>
      <c r="T361" s="185"/>
      <c r="U361" s="185"/>
      <c r="V361" s="185"/>
      <c r="W361" s="185"/>
    </row>
    <row r="362" spans="1:23" x14ac:dyDescent="0.35">
      <c r="A362" t="s">
        <v>570</v>
      </c>
      <c r="B362" t="s">
        <v>101</v>
      </c>
      <c r="C362" t="s">
        <v>8</v>
      </c>
      <c r="D362">
        <v>28</v>
      </c>
      <c r="E362">
        <v>15</v>
      </c>
      <c r="F362">
        <v>10</v>
      </c>
      <c r="G362">
        <v>6</v>
      </c>
      <c r="H362">
        <v>59</v>
      </c>
      <c r="I362" t="s">
        <v>210</v>
      </c>
      <c r="L362" s="195" t="e">
        <f>D362=#REF!</f>
        <v>#REF!</v>
      </c>
      <c r="M362" s="195" t="e">
        <f>E362=#REF!</f>
        <v>#REF!</v>
      </c>
      <c r="N362" s="195" t="e">
        <f>F362=#REF!</f>
        <v>#REF!</v>
      </c>
      <c r="O362" s="195" t="e">
        <f>G362=#REF!</f>
        <v>#REF!</v>
      </c>
      <c r="P362" s="195" t="e">
        <f>H362=#REF!</f>
        <v>#REF!</v>
      </c>
      <c r="Q362" s="195"/>
      <c r="R362" s="185"/>
      <c r="S362" s="185"/>
      <c r="T362" s="185"/>
      <c r="U362" s="185"/>
      <c r="V362" s="185"/>
      <c r="W362" s="185"/>
    </row>
    <row r="363" spans="1:23" x14ac:dyDescent="0.35">
      <c r="A363" t="s">
        <v>571</v>
      </c>
      <c r="B363" t="s">
        <v>101</v>
      </c>
      <c r="C363" t="s">
        <v>9</v>
      </c>
      <c r="D363">
        <v>11</v>
      </c>
      <c r="E363">
        <v>13</v>
      </c>
      <c r="F363">
        <v>4</v>
      </c>
      <c r="G363">
        <v>3</v>
      </c>
      <c r="H363">
        <v>31</v>
      </c>
      <c r="I363" t="s">
        <v>210</v>
      </c>
      <c r="L363" s="195" t="e">
        <f>D363=#REF!</f>
        <v>#REF!</v>
      </c>
      <c r="M363" s="195" t="e">
        <f>E363=#REF!</f>
        <v>#REF!</v>
      </c>
      <c r="N363" s="195" t="e">
        <f>F363=#REF!</f>
        <v>#REF!</v>
      </c>
      <c r="O363" s="195" t="e">
        <f>G363=#REF!</f>
        <v>#REF!</v>
      </c>
      <c r="P363" s="195" t="e">
        <f>H363=#REF!</f>
        <v>#REF!</v>
      </c>
      <c r="Q363" s="195"/>
      <c r="R363" s="185"/>
      <c r="S363" s="185"/>
      <c r="T363" s="185"/>
      <c r="U363" s="185"/>
      <c r="V363" s="185"/>
      <c r="W363" s="185"/>
    </row>
    <row r="364" spans="1:23" x14ac:dyDescent="0.35">
      <c r="A364" t="s">
        <v>572</v>
      </c>
      <c r="B364" t="s">
        <v>101</v>
      </c>
      <c r="C364" t="s">
        <v>10</v>
      </c>
      <c r="D364">
        <v>62</v>
      </c>
      <c r="E364">
        <v>37</v>
      </c>
      <c r="F364">
        <v>45</v>
      </c>
      <c r="G364">
        <v>35</v>
      </c>
      <c r="H364">
        <v>179</v>
      </c>
      <c r="I364" t="s">
        <v>210</v>
      </c>
      <c r="L364" s="195" t="e">
        <f>D364=#REF!</f>
        <v>#REF!</v>
      </c>
      <c r="M364" s="195" t="e">
        <f>E364=#REF!</f>
        <v>#REF!</v>
      </c>
      <c r="N364" s="195" t="e">
        <f>F364=#REF!</f>
        <v>#REF!</v>
      </c>
      <c r="O364" s="195" t="e">
        <f>G364=#REF!</f>
        <v>#REF!</v>
      </c>
      <c r="P364" s="195" t="e">
        <f>H364=#REF!</f>
        <v>#REF!</v>
      </c>
      <c r="Q364" s="195"/>
      <c r="R364" s="185"/>
      <c r="S364" s="185"/>
      <c r="T364" s="185"/>
      <c r="U364" s="185"/>
      <c r="V364" s="185"/>
      <c r="W364" s="185"/>
    </row>
    <row r="365" spans="1:23" x14ac:dyDescent="0.35">
      <c r="A365" t="s">
        <v>573</v>
      </c>
      <c r="B365" t="s">
        <v>101</v>
      </c>
      <c r="C365" t="s">
        <v>11</v>
      </c>
      <c r="D365">
        <v>211</v>
      </c>
      <c r="E365">
        <v>109</v>
      </c>
      <c r="F365">
        <v>82</v>
      </c>
      <c r="G365">
        <v>58</v>
      </c>
      <c r="H365">
        <v>460</v>
      </c>
      <c r="I365" t="s">
        <v>210</v>
      </c>
      <c r="L365" s="195" t="e">
        <f>D365=#REF!</f>
        <v>#REF!</v>
      </c>
      <c r="M365" s="195" t="e">
        <f>E365=#REF!</f>
        <v>#REF!</v>
      </c>
      <c r="N365" s="195" t="e">
        <f>F365=#REF!</f>
        <v>#REF!</v>
      </c>
      <c r="O365" s="195" t="e">
        <f>G365=#REF!</f>
        <v>#REF!</v>
      </c>
      <c r="P365" s="195" t="e">
        <f>H365=#REF!</f>
        <v>#REF!</v>
      </c>
      <c r="Q365" s="195"/>
      <c r="R365" s="185"/>
      <c r="S365" s="185"/>
      <c r="T365" s="185"/>
      <c r="U365" s="185"/>
      <c r="V365" s="185"/>
      <c r="W365" s="185"/>
    </row>
    <row r="366" spans="1:23" x14ac:dyDescent="0.35">
      <c r="A366" t="s">
        <v>574</v>
      </c>
      <c r="B366" t="s">
        <v>101</v>
      </c>
      <c r="C366" t="s">
        <v>12</v>
      </c>
      <c r="D366">
        <v>138</v>
      </c>
      <c r="E366">
        <v>104</v>
      </c>
      <c r="F366">
        <v>96</v>
      </c>
      <c r="G366">
        <v>69</v>
      </c>
      <c r="H366">
        <v>407</v>
      </c>
      <c r="I366" t="s">
        <v>210</v>
      </c>
      <c r="L366" s="195" t="e">
        <f>D366=#REF!</f>
        <v>#REF!</v>
      </c>
      <c r="M366" s="195" t="e">
        <f>E366=#REF!</f>
        <v>#REF!</v>
      </c>
      <c r="N366" s="195" t="e">
        <f>F366=#REF!</f>
        <v>#REF!</v>
      </c>
      <c r="O366" s="195" t="e">
        <f>G366=#REF!</f>
        <v>#REF!</v>
      </c>
      <c r="P366" s="195" t="e">
        <f>H366=#REF!</f>
        <v>#REF!</v>
      </c>
      <c r="Q366" s="195"/>
      <c r="R366" s="185"/>
      <c r="S366" s="185"/>
      <c r="T366" s="185"/>
      <c r="U366" s="185"/>
      <c r="V366" s="185"/>
      <c r="W366" s="185"/>
    </row>
    <row r="367" spans="1:23" x14ac:dyDescent="0.35">
      <c r="A367" t="s">
        <v>575</v>
      </c>
      <c r="B367" t="s">
        <v>101</v>
      </c>
      <c r="C367" t="s">
        <v>13</v>
      </c>
      <c r="D367">
        <v>11</v>
      </c>
      <c r="E367">
        <v>13</v>
      </c>
      <c r="F367" s="183">
        <v>4</v>
      </c>
      <c r="G367" t="s">
        <v>148</v>
      </c>
      <c r="H367">
        <v>30</v>
      </c>
      <c r="I367" t="s">
        <v>305</v>
      </c>
      <c r="J367">
        <v>1</v>
      </c>
      <c r="L367" s="195" t="e">
        <f>D367=#REF!</f>
        <v>#REF!</v>
      </c>
      <c r="M367" s="195" t="e">
        <f>E367=#REF!</f>
        <v>#REF!</v>
      </c>
      <c r="N367" s="195" t="e">
        <f>F367=#REF!</f>
        <v>#REF!</v>
      </c>
      <c r="O367" s="195" t="e">
        <f>G367=#REF!</f>
        <v>#REF!</v>
      </c>
      <c r="P367" s="195" t="e">
        <f>H367=#REF!</f>
        <v>#REF!</v>
      </c>
      <c r="Q367" s="195"/>
      <c r="R367" s="185"/>
      <c r="S367" s="185"/>
      <c r="T367" s="185"/>
      <c r="U367" s="185"/>
      <c r="V367" s="185"/>
      <c r="W367" s="185"/>
    </row>
    <row r="368" spans="1:23" x14ac:dyDescent="0.35">
      <c r="A368" t="s">
        <v>576</v>
      </c>
      <c r="B368" t="s">
        <v>101</v>
      </c>
      <c r="C368" t="s">
        <v>14</v>
      </c>
      <c r="D368">
        <v>88</v>
      </c>
      <c r="E368">
        <v>98</v>
      </c>
      <c r="F368">
        <v>135</v>
      </c>
      <c r="G368">
        <v>76</v>
      </c>
      <c r="H368">
        <v>397</v>
      </c>
      <c r="I368" t="s">
        <v>210</v>
      </c>
      <c r="L368" s="195" t="e">
        <f>D368=#REF!</f>
        <v>#REF!</v>
      </c>
      <c r="M368" s="195" t="e">
        <f>E368=#REF!</f>
        <v>#REF!</v>
      </c>
      <c r="N368" s="195" t="e">
        <f>F368=#REF!</f>
        <v>#REF!</v>
      </c>
      <c r="O368" s="195" t="e">
        <f>G368=#REF!</f>
        <v>#REF!</v>
      </c>
      <c r="P368" s="195" t="e">
        <f>H368=#REF!</f>
        <v>#REF!</v>
      </c>
      <c r="Q368" s="195"/>
      <c r="R368" s="185"/>
      <c r="S368" s="185"/>
      <c r="T368" s="185"/>
      <c r="U368" s="185"/>
      <c r="V368" s="185"/>
      <c r="W368" s="185"/>
    </row>
    <row r="369" spans="1:23" x14ac:dyDescent="0.35">
      <c r="A369" t="s">
        <v>577</v>
      </c>
      <c r="B369" t="s">
        <v>101</v>
      </c>
      <c r="C369" t="s">
        <v>15</v>
      </c>
      <c r="D369">
        <v>14</v>
      </c>
      <c r="E369">
        <v>14</v>
      </c>
      <c r="F369">
        <v>9</v>
      </c>
      <c r="G369">
        <v>3</v>
      </c>
      <c r="H369">
        <v>40</v>
      </c>
      <c r="I369" t="s">
        <v>210</v>
      </c>
      <c r="L369" s="195" t="e">
        <f>D369=#REF!</f>
        <v>#REF!</v>
      </c>
      <c r="M369" s="195" t="e">
        <f>E369=#REF!</f>
        <v>#REF!</v>
      </c>
      <c r="N369" s="195" t="e">
        <f>F369=#REF!</f>
        <v>#REF!</v>
      </c>
      <c r="O369" s="195" t="e">
        <f>G369=#REF!</f>
        <v>#REF!</v>
      </c>
      <c r="P369" s="195" t="e">
        <f>H369=#REF!</f>
        <v>#REF!</v>
      </c>
      <c r="Q369" s="195"/>
      <c r="R369" s="185"/>
      <c r="S369" s="185"/>
      <c r="T369" s="185"/>
      <c r="U369" s="185"/>
      <c r="V369" s="185"/>
      <c r="W369" s="185"/>
    </row>
    <row r="370" spans="1:23" x14ac:dyDescent="0.35">
      <c r="A370" t="s">
        <v>578</v>
      </c>
      <c r="B370" t="s">
        <v>101</v>
      </c>
      <c r="C370" t="s">
        <v>16</v>
      </c>
      <c r="D370">
        <v>7</v>
      </c>
      <c r="E370" t="s">
        <v>148</v>
      </c>
      <c r="F370" t="s">
        <v>148</v>
      </c>
      <c r="G370">
        <v>3</v>
      </c>
      <c r="H370">
        <v>13</v>
      </c>
      <c r="I370" t="s">
        <v>210</v>
      </c>
      <c r="L370" s="195" t="e">
        <f>D370=#REF!</f>
        <v>#REF!</v>
      </c>
      <c r="M370" s="195" t="e">
        <f>E370=#REF!</f>
        <v>#REF!</v>
      </c>
      <c r="N370" s="195" t="e">
        <f>F370=#REF!</f>
        <v>#REF!</v>
      </c>
      <c r="O370" s="195" t="e">
        <f>G370=#REF!</f>
        <v>#REF!</v>
      </c>
      <c r="P370" s="195" t="e">
        <f>H370=#REF!</f>
        <v>#REF!</v>
      </c>
      <c r="Q370" s="195"/>
      <c r="R370" s="185"/>
      <c r="S370" s="185"/>
      <c r="T370" s="185"/>
      <c r="U370" s="185"/>
      <c r="V370" s="185"/>
      <c r="W370" s="185"/>
    </row>
    <row r="371" spans="1:23" x14ac:dyDescent="0.35">
      <c r="A371" t="s">
        <v>579</v>
      </c>
      <c r="B371" t="s">
        <v>110</v>
      </c>
      <c r="C371" t="s">
        <v>1</v>
      </c>
      <c r="D371">
        <v>31</v>
      </c>
      <c r="E371">
        <v>25</v>
      </c>
      <c r="F371">
        <v>33</v>
      </c>
      <c r="G371">
        <v>26</v>
      </c>
      <c r="H371">
        <v>115</v>
      </c>
      <c r="I371" t="s">
        <v>210</v>
      </c>
      <c r="L371" s="195" t="e">
        <f>D371=#REF!</f>
        <v>#REF!</v>
      </c>
      <c r="M371" s="195" t="e">
        <f>E371=#REF!</f>
        <v>#REF!</v>
      </c>
      <c r="N371" s="195" t="e">
        <f>F371=#REF!</f>
        <v>#REF!</v>
      </c>
      <c r="O371" s="195" t="e">
        <f>G371=#REF!</f>
        <v>#REF!</v>
      </c>
      <c r="P371" s="195" t="e">
        <f>H371=#REF!</f>
        <v>#REF!</v>
      </c>
      <c r="Q371" s="195"/>
      <c r="R371" s="185"/>
      <c r="S371" s="185"/>
      <c r="T371" s="185"/>
      <c r="U371" s="185"/>
      <c r="V371" s="185"/>
      <c r="W371" s="185"/>
    </row>
    <row r="372" spans="1:23" x14ac:dyDescent="0.35">
      <c r="A372" t="s">
        <v>580</v>
      </c>
      <c r="B372" t="s">
        <v>110</v>
      </c>
      <c r="C372" t="s">
        <v>2</v>
      </c>
      <c r="D372">
        <v>28</v>
      </c>
      <c r="E372">
        <v>14</v>
      </c>
      <c r="F372">
        <v>23</v>
      </c>
      <c r="G372">
        <v>9</v>
      </c>
      <c r="H372">
        <v>74</v>
      </c>
      <c r="I372" t="s">
        <v>210</v>
      </c>
      <c r="L372" s="195" t="e">
        <f>D372=#REF!</f>
        <v>#REF!</v>
      </c>
      <c r="M372" s="195" t="e">
        <f>E372=#REF!</f>
        <v>#REF!</v>
      </c>
      <c r="N372" s="195" t="e">
        <f>F372=#REF!</f>
        <v>#REF!</v>
      </c>
      <c r="O372" s="195" t="e">
        <f>G372=#REF!</f>
        <v>#REF!</v>
      </c>
      <c r="P372" s="195" t="e">
        <f>H372=#REF!</f>
        <v>#REF!</v>
      </c>
      <c r="Q372" s="195"/>
      <c r="R372" s="185"/>
      <c r="S372" s="185"/>
      <c r="T372" s="185"/>
      <c r="U372" s="185"/>
      <c r="V372" s="185"/>
      <c r="W372" s="185"/>
    </row>
    <row r="373" spans="1:23" x14ac:dyDescent="0.35">
      <c r="A373" t="s">
        <v>581</v>
      </c>
      <c r="B373" t="s">
        <v>110</v>
      </c>
      <c r="C373" t="s">
        <v>3</v>
      </c>
      <c r="D373">
        <v>67</v>
      </c>
      <c r="E373">
        <v>72</v>
      </c>
      <c r="F373">
        <v>49</v>
      </c>
      <c r="G373">
        <v>51</v>
      </c>
      <c r="H373">
        <v>239</v>
      </c>
      <c r="I373" t="s">
        <v>210</v>
      </c>
      <c r="L373" s="195" t="e">
        <f>D373=#REF!</f>
        <v>#REF!</v>
      </c>
      <c r="M373" s="195" t="e">
        <f>E373=#REF!</f>
        <v>#REF!</v>
      </c>
      <c r="N373" s="195" t="e">
        <f>F373=#REF!</f>
        <v>#REF!</v>
      </c>
      <c r="O373" s="195" t="e">
        <f>G373=#REF!</f>
        <v>#REF!</v>
      </c>
      <c r="P373" s="195" t="e">
        <f>H373=#REF!</f>
        <v>#REF!</v>
      </c>
      <c r="Q373" s="195"/>
      <c r="R373" s="185"/>
      <c r="S373" s="185"/>
      <c r="T373" s="185"/>
      <c r="U373" s="185"/>
      <c r="V373" s="185"/>
      <c r="W373" s="185"/>
    </row>
    <row r="374" spans="1:23" x14ac:dyDescent="0.35">
      <c r="A374" t="s">
        <v>582</v>
      </c>
      <c r="B374" t="s">
        <v>110</v>
      </c>
      <c r="C374" t="s">
        <v>4</v>
      </c>
      <c r="D374">
        <v>16</v>
      </c>
      <c r="E374">
        <v>16</v>
      </c>
      <c r="F374">
        <v>9</v>
      </c>
      <c r="G374">
        <v>3</v>
      </c>
      <c r="H374">
        <v>44</v>
      </c>
      <c r="I374" t="s">
        <v>210</v>
      </c>
      <c r="L374" s="195" t="e">
        <f>D374=#REF!</f>
        <v>#REF!</v>
      </c>
      <c r="M374" s="195" t="e">
        <f>E374=#REF!</f>
        <v>#REF!</v>
      </c>
      <c r="N374" s="195" t="e">
        <f>F374=#REF!</f>
        <v>#REF!</v>
      </c>
      <c r="O374" s="195" t="e">
        <f>G374=#REF!</f>
        <v>#REF!</v>
      </c>
      <c r="P374" s="195" t="e">
        <f>H374=#REF!</f>
        <v>#REF!</v>
      </c>
      <c r="Q374" s="195"/>
      <c r="R374" s="185"/>
      <c r="S374" s="185"/>
      <c r="T374" s="185"/>
      <c r="U374" s="185"/>
      <c r="V374" s="185"/>
      <c r="W374" s="185"/>
    </row>
    <row r="375" spans="1:23" x14ac:dyDescent="0.35">
      <c r="A375" t="s">
        <v>583</v>
      </c>
      <c r="B375" t="s">
        <v>110</v>
      </c>
      <c r="C375" t="s">
        <v>5</v>
      </c>
      <c r="D375">
        <v>32</v>
      </c>
      <c r="E375">
        <v>41</v>
      </c>
      <c r="F375">
        <v>30</v>
      </c>
      <c r="G375">
        <v>23</v>
      </c>
      <c r="H375">
        <v>126</v>
      </c>
      <c r="I375" t="s">
        <v>210</v>
      </c>
      <c r="L375" s="195" t="e">
        <f>D375=#REF!</f>
        <v>#REF!</v>
      </c>
      <c r="M375" s="195" t="e">
        <f>E375=#REF!</f>
        <v>#REF!</v>
      </c>
      <c r="N375" s="195" t="e">
        <f>F375=#REF!</f>
        <v>#REF!</v>
      </c>
      <c r="O375" s="195" t="e">
        <f>G375=#REF!</f>
        <v>#REF!</v>
      </c>
      <c r="P375" s="195" t="e">
        <f>H375=#REF!</f>
        <v>#REF!</v>
      </c>
      <c r="Q375" s="195"/>
      <c r="R375" s="185"/>
      <c r="S375" s="185"/>
      <c r="T375" s="185"/>
      <c r="U375" s="185"/>
      <c r="V375" s="185"/>
      <c r="W375" s="185"/>
    </row>
    <row r="376" spans="1:23" x14ac:dyDescent="0.35">
      <c r="A376" t="s">
        <v>584</v>
      </c>
      <c r="B376" t="s">
        <v>110</v>
      </c>
      <c r="C376" t="s">
        <v>6</v>
      </c>
      <c r="D376">
        <v>38</v>
      </c>
      <c r="E376">
        <v>26</v>
      </c>
      <c r="F376">
        <v>18</v>
      </c>
      <c r="G376">
        <v>10</v>
      </c>
      <c r="H376">
        <v>92</v>
      </c>
      <c r="I376" t="s">
        <v>210</v>
      </c>
      <c r="L376" s="195" t="e">
        <f>D376=#REF!</f>
        <v>#REF!</v>
      </c>
      <c r="M376" s="195" t="e">
        <f>E376=#REF!</f>
        <v>#REF!</v>
      </c>
      <c r="N376" s="195" t="e">
        <f>F376=#REF!</f>
        <v>#REF!</v>
      </c>
      <c r="O376" s="195" t="e">
        <f>G376=#REF!</f>
        <v>#REF!</v>
      </c>
      <c r="P376" s="195" t="e">
        <f>H376=#REF!</f>
        <v>#REF!</v>
      </c>
      <c r="Q376" s="195"/>
      <c r="R376" s="185"/>
      <c r="S376" s="185"/>
      <c r="T376" s="185"/>
      <c r="U376" s="185"/>
      <c r="V376" s="185"/>
      <c r="W376" s="185"/>
    </row>
    <row r="377" spans="1:23" x14ac:dyDescent="0.35">
      <c r="A377" t="s">
        <v>585</v>
      </c>
      <c r="B377" t="s">
        <v>110</v>
      </c>
      <c r="C377" t="s">
        <v>7</v>
      </c>
      <c r="D377">
        <v>29</v>
      </c>
      <c r="E377">
        <v>26</v>
      </c>
      <c r="F377">
        <v>29</v>
      </c>
      <c r="G377">
        <v>18</v>
      </c>
      <c r="H377">
        <v>102</v>
      </c>
      <c r="I377" t="s">
        <v>210</v>
      </c>
      <c r="L377" s="195" t="e">
        <f>D377=#REF!</f>
        <v>#REF!</v>
      </c>
      <c r="M377" s="195" t="e">
        <f>E377=#REF!</f>
        <v>#REF!</v>
      </c>
      <c r="N377" s="195" t="e">
        <f>F377=#REF!</f>
        <v>#REF!</v>
      </c>
      <c r="O377" s="195" t="e">
        <f>G377=#REF!</f>
        <v>#REF!</v>
      </c>
      <c r="P377" s="195" t="e">
        <f>H377=#REF!</f>
        <v>#REF!</v>
      </c>
      <c r="Q377" s="195"/>
      <c r="R377" s="185"/>
      <c r="S377" s="185"/>
      <c r="T377" s="185"/>
      <c r="U377" s="185"/>
      <c r="V377" s="185"/>
      <c r="W377" s="185"/>
    </row>
    <row r="378" spans="1:23" x14ac:dyDescent="0.35">
      <c r="A378" t="s">
        <v>586</v>
      </c>
      <c r="B378" t="s">
        <v>110</v>
      </c>
      <c r="C378" t="s">
        <v>8</v>
      </c>
      <c r="D378">
        <v>9</v>
      </c>
      <c r="E378">
        <v>10</v>
      </c>
      <c r="F378" s="183">
        <v>6</v>
      </c>
      <c r="G378" t="s">
        <v>148</v>
      </c>
      <c r="H378">
        <v>27</v>
      </c>
      <c r="I378" t="s">
        <v>305</v>
      </c>
      <c r="J378">
        <v>1</v>
      </c>
      <c r="L378" s="195" t="e">
        <f>D378=#REF!</f>
        <v>#REF!</v>
      </c>
      <c r="M378" s="195" t="e">
        <f>E378=#REF!</f>
        <v>#REF!</v>
      </c>
      <c r="N378" s="195" t="e">
        <f>F378=#REF!</f>
        <v>#REF!</v>
      </c>
      <c r="O378" s="195" t="e">
        <f>G378=#REF!</f>
        <v>#REF!</v>
      </c>
      <c r="P378" s="195" t="e">
        <f>H378=#REF!</f>
        <v>#REF!</v>
      </c>
      <c r="Q378" s="195"/>
      <c r="R378" s="185"/>
      <c r="S378" s="185"/>
      <c r="T378" s="185"/>
      <c r="U378" s="185"/>
      <c r="V378" s="185"/>
      <c r="W378" s="185"/>
    </row>
    <row r="379" spans="1:23" x14ac:dyDescent="0.35">
      <c r="A379" t="s">
        <v>587</v>
      </c>
      <c r="B379" t="s">
        <v>110</v>
      </c>
      <c r="C379" t="s">
        <v>9</v>
      </c>
      <c r="D379" t="s">
        <v>148</v>
      </c>
      <c r="E379" t="s">
        <v>148</v>
      </c>
      <c r="F379" t="s">
        <v>148</v>
      </c>
      <c r="G379" t="s">
        <v>148</v>
      </c>
      <c r="H379" t="s">
        <v>148</v>
      </c>
      <c r="I379" t="s">
        <v>210</v>
      </c>
      <c r="L379" s="195" t="e">
        <f>D379=#REF!</f>
        <v>#REF!</v>
      </c>
      <c r="M379" s="195" t="e">
        <f>E379=#REF!</f>
        <v>#REF!</v>
      </c>
      <c r="N379" s="195" t="e">
        <f>F379=#REF!</f>
        <v>#REF!</v>
      </c>
      <c r="O379" s="195" t="e">
        <f>G379=#REF!</f>
        <v>#REF!</v>
      </c>
      <c r="P379" s="195" t="e">
        <f>H379=#REF!</f>
        <v>#REF!</v>
      </c>
      <c r="Q379" s="195"/>
      <c r="R379" s="185"/>
      <c r="S379" s="185"/>
      <c r="T379" s="185"/>
      <c r="U379" s="185"/>
      <c r="V379" s="185"/>
      <c r="W379" s="185"/>
    </row>
    <row r="380" spans="1:23" x14ac:dyDescent="0.35">
      <c r="A380" t="s">
        <v>588</v>
      </c>
      <c r="B380" t="s">
        <v>110</v>
      </c>
      <c r="C380" t="s">
        <v>10</v>
      </c>
      <c r="D380">
        <v>13</v>
      </c>
      <c r="E380">
        <v>11</v>
      </c>
      <c r="F380">
        <v>14</v>
      </c>
      <c r="G380">
        <v>7</v>
      </c>
      <c r="H380">
        <v>45</v>
      </c>
      <c r="I380" t="s">
        <v>210</v>
      </c>
      <c r="L380" s="195" t="e">
        <f>D380=#REF!</f>
        <v>#REF!</v>
      </c>
      <c r="M380" s="195" t="e">
        <f>E380=#REF!</f>
        <v>#REF!</v>
      </c>
      <c r="N380" s="195" t="e">
        <f>F380=#REF!</f>
        <v>#REF!</v>
      </c>
      <c r="O380" s="195" t="e">
        <f>G380=#REF!</f>
        <v>#REF!</v>
      </c>
      <c r="P380" s="195" t="e">
        <f>H380=#REF!</f>
        <v>#REF!</v>
      </c>
      <c r="Q380" s="195"/>
      <c r="R380" s="185"/>
      <c r="S380" s="185"/>
      <c r="T380" s="185"/>
      <c r="U380" s="185"/>
      <c r="V380" s="185"/>
      <c r="W380" s="185"/>
    </row>
    <row r="381" spans="1:23" x14ac:dyDescent="0.35">
      <c r="A381" t="s">
        <v>589</v>
      </c>
      <c r="B381" t="s">
        <v>110</v>
      </c>
      <c r="C381" t="s">
        <v>11</v>
      </c>
      <c r="D381">
        <v>45</v>
      </c>
      <c r="E381">
        <v>44</v>
      </c>
      <c r="F381">
        <v>36</v>
      </c>
      <c r="G381">
        <v>16</v>
      </c>
      <c r="H381">
        <v>141</v>
      </c>
      <c r="I381" t="s">
        <v>210</v>
      </c>
      <c r="L381" s="195" t="e">
        <f>D381=#REF!</f>
        <v>#REF!</v>
      </c>
      <c r="M381" s="195" t="e">
        <f>E381=#REF!</f>
        <v>#REF!</v>
      </c>
      <c r="N381" s="195" t="e">
        <f>F381=#REF!</f>
        <v>#REF!</v>
      </c>
      <c r="O381" s="195" t="e">
        <f>G381=#REF!</f>
        <v>#REF!</v>
      </c>
      <c r="P381" s="195" t="e">
        <f>H381=#REF!</f>
        <v>#REF!</v>
      </c>
      <c r="Q381" s="195"/>
      <c r="R381" s="185"/>
      <c r="S381" s="185"/>
      <c r="T381" s="185"/>
      <c r="U381" s="185"/>
      <c r="V381" s="185"/>
      <c r="W381" s="185"/>
    </row>
    <row r="382" spans="1:23" x14ac:dyDescent="0.35">
      <c r="A382" t="s">
        <v>590</v>
      </c>
      <c r="B382" t="s">
        <v>110</v>
      </c>
      <c r="C382" t="s">
        <v>12</v>
      </c>
      <c r="D382">
        <v>51</v>
      </c>
      <c r="E382">
        <v>33</v>
      </c>
      <c r="F382">
        <v>36</v>
      </c>
      <c r="G382">
        <v>23</v>
      </c>
      <c r="H382">
        <v>143</v>
      </c>
      <c r="I382" t="s">
        <v>210</v>
      </c>
      <c r="L382" s="195" t="e">
        <f>D382=#REF!</f>
        <v>#REF!</v>
      </c>
      <c r="M382" s="195" t="e">
        <f>E382=#REF!</f>
        <v>#REF!</v>
      </c>
      <c r="N382" s="195" t="e">
        <f>F382=#REF!</f>
        <v>#REF!</v>
      </c>
      <c r="O382" s="195" t="e">
        <f>G382=#REF!</f>
        <v>#REF!</v>
      </c>
      <c r="P382" s="195" t="e">
        <f>H382=#REF!</f>
        <v>#REF!</v>
      </c>
      <c r="Q382" s="195"/>
      <c r="R382" s="185"/>
      <c r="S382" s="185"/>
      <c r="T382" s="185"/>
      <c r="U382" s="185"/>
      <c r="V382" s="185"/>
      <c r="W382" s="185"/>
    </row>
    <row r="383" spans="1:23" x14ac:dyDescent="0.35">
      <c r="A383" t="s">
        <v>591</v>
      </c>
      <c r="B383" t="s">
        <v>110</v>
      </c>
      <c r="C383" t="s">
        <v>13</v>
      </c>
      <c r="D383" t="s">
        <v>148</v>
      </c>
      <c r="E383">
        <v>4</v>
      </c>
      <c r="F383" t="s">
        <v>148</v>
      </c>
      <c r="G383">
        <v>3</v>
      </c>
      <c r="H383">
        <v>11</v>
      </c>
      <c r="I383" t="s">
        <v>210</v>
      </c>
      <c r="L383" s="195" t="e">
        <f>D383=#REF!</f>
        <v>#REF!</v>
      </c>
      <c r="M383" s="195" t="e">
        <f>E383=#REF!</f>
        <v>#REF!</v>
      </c>
      <c r="N383" s="195" t="e">
        <f>F383=#REF!</f>
        <v>#REF!</v>
      </c>
      <c r="O383" s="195" t="e">
        <f>G383=#REF!</f>
        <v>#REF!</v>
      </c>
      <c r="P383" s="195" t="e">
        <f>H383=#REF!</f>
        <v>#REF!</v>
      </c>
      <c r="Q383" s="195"/>
      <c r="R383" s="185"/>
      <c r="S383" s="185"/>
      <c r="T383" s="185"/>
      <c r="U383" s="185"/>
      <c r="V383" s="185"/>
      <c r="W383" s="185"/>
    </row>
    <row r="384" spans="1:23" x14ac:dyDescent="0.35">
      <c r="A384" t="s">
        <v>592</v>
      </c>
      <c r="B384" t="s">
        <v>110</v>
      </c>
      <c r="C384" t="s">
        <v>14</v>
      </c>
      <c r="D384">
        <v>44</v>
      </c>
      <c r="E384">
        <v>46</v>
      </c>
      <c r="F384">
        <v>43</v>
      </c>
      <c r="G384">
        <v>28</v>
      </c>
      <c r="H384">
        <v>161</v>
      </c>
      <c r="I384" t="s">
        <v>210</v>
      </c>
      <c r="L384" s="195" t="e">
        <f>D384=#REF!</f>
        <v>#REF!</v>
      </c>
      <c r="M384" s="195" t="e">
        <f>E384=#REF!</f>
        <v>#REF!</v>
      </c>
      <c r="N384" s="195" t="e">
        <f>F384=#REF!</f>
        <v>#REF!</v>
      </c>
      <c r="O384" s="195" t="e">
        <f>G384=#REF!</f>
        <v>#REF!</v>
      </c>
      <c r="P384" s="195" t="e">
        <f>H384=#REF!</f>
        <v>#REF!</v>
      </c>
      <c r="Q384" s="195"/>
      <c r="R384" s="185"/>
      <c r="S384" s="185"/>
      <c r="T384" s="185"/>
      <c r="U384" s="185"/>
      <c r="V384" s="185"/>
      <c r="W384" s="185"/>
    </row>
    <row r="385" spans="1:23" x14ac:dyDescent="0.35">
      <c r="A385" t="s">
        <v>593</v>
      </c>
      <c r="B385" t="s">
        <v>110</v>
      </c>
      <c r="C385" t="s">
        <v>15</v>
      </c>
      <c r="D385">
        <v>12</v>
      </c>
      <c r="E385">
        <v>3</v>
      </c>
      <c r="F385" s="183">
        <v>3</v>
      </c>
      <c r="G385" t="s">
        <v>148</v>
      </c>
      <c r="H385">
        <v>20</v>
      </c>
      <c r="I385" t="s">
        <v>305</v>
      </c>
      <c r="J385">
        <v>1</v>
      </c>
      <c r="L385" s="195" t="e">
        <f>D385=#REF!</f>
        <v>#REF!</v>
      </c>
      <c r="M385" s="195" t="e">
        <f>E385=#REF!</f>
        <v>#REF!</v>
      </c>
      <c r="N385" s="195" t="e">
        <f>F385=#REF!</f>
        <v>#REF!</v>
      </c>
      <c r="O385" s="195" t="e">
        <f>G385=#REF!</f>
        <v>#REF!</v>
      </c>
      <c r="P385" s="195" t="e">
        <f>H385=#REF!</f>
        <v>#REF!</v>
      </c>
      <c r="Q385" s="195"/>
      <c r="R385" s="185"/>
      <c r="S385" s="185"/>
      <c r="T385" s="185"/>
      <c r="U385" s="185"/>
      <c r="V385" s="185"/>
      <c r="W385" s="185"/>
    </row>
    <row r="386" spans="1:23" x14ac:dyDescent="0.35">
      <c r="A386" t="s">
        <v>594</v>
      </c>
      <c r="B386" t="s">
        <v>110</v>
      </c>
      <c r="C386" t="s">
        <v>16</v>
      </c>
      <c r="D386" t="s">
        <v>148</v>
      </c>
      <c r="E386" t="s">
        <v>148</v>
      </c>
      <c r="F386" t="s">
        <v>148</v>
      </c>
      <c r="G386">
        <v>5</v>
      </c>
      <c r="H386">
        <v>7</v>
      </c>
      <c r="I386" t="s">
        <v>210</v>
      </c>
      <c r="L386" s="195" t="e">
        <f>D386=#REF!</f>
        <v>#REF!</v>
      </c>
      <c r="M386" s="195" t="e">
        <f>E386=#REF!</f>
        <v>#REF!</v>
      </c>
      <c r="N386" s="195" t="e">
        <f>F386=#REF!</f>
        <v>#REF!</v>
      </c>
      <c r="O386" s="195" t="e">
        <f>G386=#REF!</f>
        <v>#REF!</v>
      </c>
      <c r="P386" s="195" t="e">
        <f>H386=#REF!</f>
        <v>#REF!</v>
      </c>
      <c r="Q386" s="195"/>
      <c r="R386" s="185"/>
      <c r="S386" s="185"/>
      <c r="T386" s="185"/>
      <c r="U386" s="185"/>
      <c r="V386" s="185"/>
      <c r="W386" s="185"/>
    </row>
    <row r="387" spans="1:23" x14ac:dyDescent="0.35">
      <c r="A387" t="s">
        <v>595</v>
      </c>
      <c r="B387" t="s">
        <v>104</v>
      </c>
      <c r="C387" t="s">
        <v>1</v>
      </c>
      <c r="D387">
        <v>26</v>
      </c>
      <c r="E387">
        <v>36</v>
      </c>
      <c r="F387">
        <v>28</v>
      </c>
      <c r="G387">
        <v>25</v>
      </c>
      <c r="H387">
        <v>115</v>
      </c>
      <c r="I387" t="s">
        <v>210</v>
      </c>
      <c r="L387" s="195" t="e">
        <f>D387=#REF!</f>
        <v>#REF!</v>
      </c>
      <c r="M387" s="195" t="e">
        <f>E387=#REF!</f>
        <v>#REF!</v>
      </c>
      <c r="N387" s="195" t="e">
        <f>F387=#REF!</f>
        <v>#REF!</v>
      </c>
      <c r="O387" s="195" t="e">
        <f>G387=#REF!</f>
        <v>#REF!</v>
      </c>
      <c r="P387" s="195" t="e">
        <f>H387=#REF!</f>
        <v>#REF!</v>
      </c>
      <c r="Q387" s="195"/>
      <c r="R387" s="185"/>
      <c r="S387" s="185"/>
      <c r="T387" s="185"/>
      <c r="U387" s="185"/>
      <c r="V387" s="185"/>
      <c r="W387" s="185"/>
    </row>
    <row r="388" spans="1:23" x14ac:dyDescent="0.35">
      <c r="A388" t="s">
        <v>596</v>
      </c>
      <c r="B388" t="s">
        <v>104</v>
      </c>
      <c r="C388" t="s">
        <v>2</v>
      </c>
      <c r="D388">
        <v>40</v>
      </c>
      <c r="E388">
        <v>28</v>
      </c>
      <c r="F388">
        <v>16</v>
      </c>
      <c r="G388">
        <v>15</v>
      </c>
      <c r="H388">
        <v>99</v>
      </c>
      <c r="I388" t="s">
        <v>210</v>
      </c>
      <c r="L388" s="195" t="e">
        <f>D388=#REF!</f>
        <v>#REF!</v>
      </c>
      <c r="M388" s="195" t="e">
        <f>E388=#REF!</f>
        <v>#REF!</v>
      </c>
      <c r="N388" s="195" t="e">
        <f>F388=#REF!</f>
        <v>#REF!</v>
      </c>
      <c r="O388" s="195" t="e">
        <f>G388=#REF!</f>
        <v>#REF!</v>
      </c>
      <c r="P388" s="195" t="e">
        <f>H388=#REF!</f>
        <v>#REF!</v>
      </c>
      <c r="Q388" s="195"/>
      <c r="R388" s="185"/>
      <c r="S388" s="185"/>
      <c r="T388" s="185"/>
      <c r="U388" s="185"/>
      <c r="V388" s="185"/>
      <c r="W388" s="185"/>
    </row>
    <row r="389" spans="1:23" x14ac:dyDescent="0.35">
      <c r="A389" t="s">
        <v>597</v>
      </c>
      <c r="B389" t="s">
        <v>104</v>
      </c>
      <c r="C389" t="s">
        <v>3</v>
      </c>
      <c r="D389">
        <v>85</v>
      </c>
      <c r="E389">
        <v>114</v>
      </c>
      <c r="F389">
        <v>87</v>
      </c>
      <c r="G389">
        <v>68</v>
      </c>
      <c r="H389">
        <v>354</v>
      </c>
      <c r="I389" t="s">
        <v>210</v>
      </c>
      <c r="L389" s="195" t="e">
        <f>D389=#REF!</f>
        <v>#REF!</v>
      </c>
      <c r="M389" s="195" t="e">
        <f>E389=#REF!</f>
        <v>#REF!</v>
      </c>
      <c r="N389" s="195" t="e">
        <f>F389=#REF!</f>
        <v>#REF!</v>
      </c>
      <c r="O389" s="195" t="e">
        <f>G389=#REF!</f>
        <v>#REF!</v>
      </c>
      <c r="P389" s="195" t="e">
        <f>H389=#REF!</f>
        <v>#REF!</v>
      </c>
      <c r="Q389" s="195"/>
      <c r="R389" s="185"/>
      <c r="S389" s="185"/>
      <c r="T389" s="185"/>
      <c r="U389" s="185"/>
      <c r="V389" s="185"/>
      <c r="W389" s="185"/>
    </row>
    <row r="390" spans="1:23" x14ac:dyDescent="0.35">
      <c r="A390" t="s">
        <v>598</v>
      </c>
      <c r="B390" t="s">
        <v>104</v>
      </c>
      <c r="C390" t="s">
        <v>4</v>
      </c>
      <c r="D390">
        <v>16</v>
      </c>
      <c r="E390">
        <v>24</v>
      </c>
      <c r="F390">
        <v>18</v>
      </c>
      <c r="G390">
        <v>9</v>
      </c>
      <c r="H390">
        <v>67</v>
      </c>
      <c r="I390" t="s">
        <v>210</v>
      </c>
      <c r="L390" s="195" t="e">
        <f>D390=#REF!</f>
        <v>#REF!</v>
      </c>
      <c r="M390" s="195" t="e">
        <f>E390=#REF!</f>
        <v>#REF!</v>
      </c>
      <c r="N390" s="195" t="e">
        <f>F390=#REF!</f>
        <v>#REF!</v>
      </c>
      <c r="O390" s="195" t="e">
        <f>G390=#REF!</f>
        <v>#REF!</v>
      </c>
      <c r="P390" s="195" t="e">
        <f>H390=#REF!</f>
        <v>#REF!</v>
      </c>
      <c r="Q390" s="195"/>
      <c r="R390" s="185"/>
      <c r="S390" s="185"/>
      <c r="T390" s="185"/>
      <c r="U390" s="185"/>
      <c r="V390" s="185"/>
      <c r="W390" s="185"/>
    </row>
    <row r="391" spans="1:23" x14ac:dyDescent="0.35">
      <c r="A391" t="s">
        <v>599</v>
      </c>
      <c r="B391" t="s">
        <v>104</v>
      </c>
      <c r="C391" t="s">
        <v>5</v>
      </c>
      <c r="D391">
        <v>39</v>
      </c>
      <c r="E391">
        <v>59</v>
      </c>
      <c r="F391">
        <v>34</v>
      </c>
      <c r="G391">
        <v>35</v>
      </c>
      <c r="H391">
        <v>167</v>
      </c>
      <c r="I391" t="s">
        <v>210</v>
      </c>
      <c r="L391" s="195" t="e">
        <f>D391=#REF!</f>
        <v>#REF!</v>
      </c>
      <c r="M391" s="195" t="e">
        <f>E391=#REF!</f>
        <v>#REF!</v>
      </c>
      <c r="N391" s="195" t="e">
        <f>F391=#REF!</f>
        <v>#REF!</v>
      </c>
      <c r="O391" s="195" t="e">
        <f>G391=#REF!</f>
        <v>#REF!</v>
      </c>
      <c r="P391" s="195" t="e">
        <f>H391=#REF!</f>
        <v>#REF!</v>
      </c>
      <c r="Q391" s="195"/>
      <c r="R391" s="185"/>
      <c r="S391" s="185"/>
      <c r="T391" s="185"/>
      <c r="U391" s="185"/>
      <c r="V391" s="185"/>
      <c r="W391" s="185"/>
    </row>
    <row r="392" spans="1:23" x14ac:dyDescent="0.35">
      <c r="A392" t="s">
        <v>600</v>
      </c>
      <c r="B392" t="s">
        <v>104</v>
      </c>
      <c r="C392" t="s">
        <v>6</v>
      </c>
      <c r="D392">
        <v>42</v>
      </c>
      <c r="E392">
        <v>46</v>
      </c>
      <c r="F392">
        <v>37</v>
      </c>
      <c r="G392">
        <v>34</v>
      </c>
      <c r="H392">
        <v>159</v>
      </c>
      <c r="I392" t="s">
        <v>210</v>
      </c>
      <c r="L392" s="195" t="e">
        <f>D392=#REF!</f>
        <v>#REF!</v>
      </c>
      <c r="M392" s="195" t="e">
        <f>E392=#REF!</f>
        <v>#REF!</v>
      </c>
      <c r="N392" s="195" t="e">
        <f>F392=#REF!</f>
        <v>#REF!</v>
      </c>
      <c r="O392" s="195" t="e">
        <f>G392=#REF!</f>
        <v>#REF!</v>
      </c>
      <c r="P392" s="195" t="e">
        <f>H392=#REF!</f>
        <v>#REF!</v>
      </c>
      <c r="Q392" s="195"/>
      <c r="R392" s="185"/>
      <c r="S392" s="185"/>
      <c r="T392" s="185"/>
      <c r="U392" s="185"/>
      <c r="V392" s="185"/>
      <c r="W392" s="185"/>
    </row>
    <row r="393" spans="1:23" x14ac:dyDescent="0.35">
      <c r="A393" t="s">
        <v>601</v>
      </c>
      <c r="B393" t="s">
        <v>104</v>
      </c>
      <c r="C393" t="s">
        <v>7</v>
      </c>
      <c r="D393">
        <v>48</v>
      </c>
      <c r="E393">
        <v>48</v>
      </c>
      <c r="F393">
        <v>27</v>
      </c>
      <c r="G393">
        <v>34</v>
      </c>
      <c r="H393">
        <v>157</v>
      </c>
      <c r="I393" t="s">
        <v>210</v>
      </c>
      <c r="L393" s="195" t="e">
        <f>D393=#REF!</f>
        <v>#REF!</v>
      </c>
      <c r="M393" s="195" t="e">
        <f>E393=#REF!</f>
        <v>#REF!</v>
      </c>
      <c r="N393" s="195" t="e">
        <f>F393=#REF!</f>
        <v>#REF!</v>
      </c>
      <c r="O393" s="195" t="e">
        <f>G393=#REF!</f>
        <v>#REF!</v>
      </c>
      <c r="P393" s="195" t="e">
        <f>H393=#REF!</f>
        <v>#REF!</v>
      </c>
      <c r="Q393" s="195"/>
      <c r="R393" s="185"/>
      <c r="S393" s="185"/>
      <c r="T393" s="185"/>
      <c r="U393" s="185"/>
      <c r="V393" s="185"/>
      <c r="W393" s="185"/>
    </row>
    <row r="394" spans="1:23" x14ac:dyDescent="0.35">
      <c r="A394" t="s">
        <v>602</v>
      </c>
      <c r="B394" t="s">
        <v>104</v>
      </c>
      <c r="C394" t="s">
        <v>8</v>
      </c>
      <c r="D394">
        <v>12</v>
      </c>
      <c r="E394">
        <v>10</v>
      </c>
      <c r="F394">
        <v>9</v>
      </c>
      <c r="G394">
        <v>8</v>
      </c>
      <c r="H394">
        <v>39</v>
      </c>
      <c r="I394" t="s">
        <v>210</v>
      </c>
      <c r="L394" s="195" t="e">
        <f>D394=#REF!</f>
        <v>#REF!</v>
      </c>
      <c r="M394" s="195" t="e">
        <f>E394=#REF!</f>
        <v>#REF!</v>
      </c>
      <c r="N394" s="195" t="e">
        <f>F394=#REF!</f>
        <v>#REF!</v>
      </c>
      <c r="O394" s="195" t="e">
        <f>G394=#REF!</f>
        <v>#REF!</v>
      </c>
      <c r="P394" s="195" t="e">
        <f>H394=#REF!</f>
        <v>#REF!</v>
      </c>
      <c r="Q394" s="195"/>
      <c r="R394" s="185"/>
      <c r="S394" s="185"/>
      <c r="T394" s="185"/>
      <c r="U394" s="185"/>
      <c r="V394" s="185"/>
      <c r="W394" s="185"/>
    </row>
    <row r="395" spans="1:23" x14ac:dyDescent="0.35">
      <c r="A395" t="s">
        <v>603</v>
      </c>
      <c r="B395" t="s">
        <v>104</v>
      </c>
      <c r="C395" t="s">
        <v>9</v>
      </c>
      <c r="D395">
        <v>3</v>
      </c>
      <c r="E395" t="s">
        <v>148</v>
      </c>
      <c r="F395" t="s">
        <v>148</v>
      </c>
      <c r="G395">
        <v>3</v>
      </c>
      <c r="H395">
        <v>9</v>
      </c>
      <c r="I395" t="s">
        <v>210</v>
      </c>
      <c r="L395" s="195" t="e">
        <f>D395=#REF!</f>
        <v>#REF!</v>
      </c>
      <c r="M395" s="195" t="e">
        <f>E395=#REF!</f>
        <v>#REF!</v>
      </c>
      <c r="N395" s="195" t="e">
        <f>F395=#REF!</f>
        <v>#REF!</v>
      </c>
      <c r="O395" s="195" t="e">
        <f>G395=#REF!</f>
        <v>#REF!</v>
      </c>
      <c r="P395" s="195" t="e">
        <f>H395=#REF!</f>
        <v>#REF!</v>
      </c>
      <c r="Q395" s="195"/>
      <c r="R395" s="185"/>
      <c r="S395" s="185"/>
      <c r="T395" s="185"/>
      <c r="U395" s="185"/>
      <c r="V395" s="185"/>
      <c r="W395" s="185"/>
    </row>
    <row r="396" spans="1:23" x14ac:dyDescent="0.35">
      <c r="A396" t="s">
        <v>604</v>
      </c>
      <c r="B396" t="s">
        <v>104</v>
      </c>
      <c r="C396" t="s">
        <v>10</v>
      </c>
      <c r="D396">
        <v>25</v>
      </c>
      <c r="E396">
        <v>19</v>
      </c>
      <c r="F396">
        <v>16</v>
      </c>
      <c r="G396">
        <v>16</v>
      </c>
      <c r="H396">
        <v>76</v>
      </c>
      <c r="I396" t="s">
        <v>210</v>
      </c>
      <c r="L396" s="195" t="e">
        <f>D396=#REF!</f>
        <v>#REF!</v>
      </c>
      <c r="M396" s="195" t="e">
        <f>E396=#REF!</f>
        <v>#REF!</v>
      </c>
      <c r="N396" s="195" t="e">
        <f>F396=#REF!</f>
        <v>#REF!</v>
      </c>
      <c r="O396" s="195" t="e">
        <f>G396=#REF!</f>
        <v>#REF!</v>
      </c>
      <c r="P396" s="195" t="e">
        <f>H396=#REF!</f>
        <v>#REF!</v>
      </c>
      <c r="Q396" s="195"/>
      <c r="R396" s="185"/>
      <c r="S396" s="185"/>
      <c r="T396" s="185"/>
      <c r="U396" s="185"/>
      <c r="V396" s="185"/>
      <c r="W396" s="185"/>
    </row>
    <row r="397" spans="1:23" x14ac:dyDescent="0.35">
      <c r="A397" t="s">
        <v>605</v>
      </c>
      <c r="B397" t="s">
        <v>104</v>
      </c>
      <c r="C397" t="s">
        <v>11</v>
      </c>
      <c r="D397">
        <v>66</v>
      </c>
      <c r="E397">
        <v>43</v>
      </c>
      <c r="F397">
        <v>46</v>
      </c>
      <c r="G397">
        <v>46</v>
      </c>
      <c r="H397">
        <v>201</v>
      </c>
      <c r="I397" t="s">
        <v>210</v>
      </c>
      <c r="L397" s="195" t="e">
        <f>D397=#REF!</f>
        <v>#REF!</v>
      </c>
      <c r="M397" s="195" t="e">
        <f>E397=#REF!</f>
        <v>#REF!</v>
      </c>
      <c r="N397" s="195" t="e">
        <f>F397=#REF!</f>
        <v>#REF!</v>
      </c>
      <c r="O397" s="195" t="e">
        <f>G397=#REF!</f>
        <v>#REF!</v>
      </c>
      <c r="P397" s="195" t="e">
        <f>H397=#REF!</f>
        <v>#REF!</v>
      </c>
      <c r="Q397" s="195"/>
      <c r="R397" s="185"/>
      <c r="S397" s="185"/>
      <c r="T397" s="185"/>
      <c r="U397" s="185"/>
      <c r="V397" s="185"/>
      <c r="W397" s="185"/>
    </row>
    <row r="398" spans="1:23" x14ac:dyDescent="0.35">
      <c r="A398" t="s">
        <v>606</v>
      </c>
      <c r="B398" t="s">
        <v>104</v>
      </c>
      <c r="C398" t="s">
        <v>12</v>
      </c>
      <c r="D398">
        <v>45</v>
      </c>
      <c r="E398">
        <v>61</v>
      </c>
      <c r="F398">
        <v>39</v>
      </c>
      <c r="G398">
        <v>45</v>
      </c>
      <c r="H398">
        <v>190</v>
      </c>
      <c r="I398" t="s">
        <v>210</v>
      </c>
      <c r="L398" s="195" t="e">
        <f>D398=#REF!</f>
        <v>#REF!</v>
      </c>
      <c r="M398" s="195" t="e">
        <f>E398=#REF!</f>
        <v>#REF!</v>
      </c>
      <c r="N398" s="195" t="e">
        <f>F398=#REF!</f>
        <v>#REF!</v>
      </c>
      <c r="O398" s="195" t="e">
        <f>G398=#REF!</f>
        <v>#REF!</v>
      </c>
      <c r="P398" s="195" t="e">
        <f>H398=#REF!</f>
        <v>#REF!</v>
      </c>
      <c r="Q398" s="195"/>
      <c r="R398" s="185"/>
      <c r="S398" s="185"/>
      <c r="T398" s="185"/>
      <c r="U398" s="185"/>
      <c r="V398" s="185"/>
      <c r="W398" s="185"/>
    </row>
    <row r="399" spans="1:23" x14ac:dyDescent="0.35">
      <c r="A399" t="s">
        <v>607</v>
      </c>
      <c r="B399" t="s">
        <v>104</v>
      </c>
      <c r="C399" t="s">
        <v>13</v>
      </c>
      <c r="D399">
        <v>8</v>
      </c>
      <c r="E399">
        <v>4</v>
      </c>
      <c r="F399" t="s">
        <v>148</v>
      </c>
      <c r="G399" t="s">
        <v>148</v>
      </c>
      <c r="H399">
        <v>15</v>
      </c>
      <c r="I399" t="s">
        <v>210</v>
      </c>
      <c r="L399" s="195" t="e">
        <f>D399=#REF!</f>
        <v>#REF!</v>
      </c>
      <c r="M399" s="195" t="e">
        <f>E399=#REF!</f>
        <v>#REF!</v>
      </c>
      <c r="N399" s="195" t="e">
        <f>F399=#REF!</f>
        <v>#REF!</v>
      </c>
      <c r="O399" s="195" t="e">
        <f>G399=#REF!</f>
        <v>#REF!</v>
      </c>
      <c r="P399" s="195" t="e">
        <f>H399=#REF!</f>
        <v>#REF!</v>
      </c>
      <c r="Q399" s="195"/>
      <c r="R399" s="185"/>
      <c r="S399" s="185"/>
      <c r="T399" s="185"/>
      <c r="U399" s="185"/>
      <c r="V399" s="185"/>
      <c r="W399" s="185"/>
    </row>
    <row r="400" spans="1:23" x14ac:dyDescent="0.35">
      <c r="A400" t="s">
        <v>608</v>
      </c>
      <c r="B400" t="s">
        <v>104</v>
      </c>
      <c r="C400" t="s">
        <v>14</v>
      </c>
      <c r="D400">
        <v>53</v>
      </c>
      <c r="E400">
        <v>53</v>
      </c>
      <c r="F400">
        <v>63</v>
      </c>
      <c r="G400">
        <v>57</v>
      </c>
      <c r="H400">
        <v>226</v>
      </c>
      <c r="I400" t="s">
        <v>210</v>
      </c>
      <c r="L400" s="195" t="e">
        <f>D400=#REF!</f>
        <v>#REF!</v>
      </c>
      <c r="M400" s="195" t="e">
        <f>E400=#REF!</f>
        <v>#REF!</v>
      </c>
      <c r="N400" s="195" t="e">
        <f>F400=#REF!</f>
        <v>#REF!</v>
      </c>
      <c r="O400" s="195" t="e">
        <f>G400=#REF!</f>
        <v>#REF!</v>
      </c>
      <c r="P400" s="195" t="e">
        <f>H400=#REF!</f>
        <v>#REF!</v>
      </c>
      <c r="Q400" s="195"/>
      <c r="R400" s="185"/>
      <c r="S400" s="185"/>
      <c r="T400" s="185"/>
      <c r="U400" s="185"/>
      <c r="V400" s="185"/>
      <c r="W400" s="185"/>
    </row>
    <row r="401" spans="1:23" x14ac:dyDescent="0.35">
      <c r="A401" t="s">
        <v>609</v>
      </c>
      <c r="B401" t="s">
        <v>104</v>
      </c>
      <c r="C401" t="s">
        <v>15</v>
      </c>
      <c r="D401">
        <v>15</v>
      </c>
      <c r="E401">
        <v>13</v>
      </c>
      <c r="F401">
        <v>3</v>
      </c>
      <c r="G401">
        <v>4</v>
      </c>
      <c r="H401">
        <v>35</v>
      </c>
      <c r="I401" t="s">
        <v>210</v>
      </c>
      <c r="L401" s="195" t="e">
        <f>D401=#REF!</f>
        <v>#REF!</v>
      </c>
      <c r="M401" s="195" t="e">
        <f>E401=#REF!</f>
        <v>#REF!</v>
      </c>
      <c r="N401" s="195" t="e">
        <f>F401=#REF!</f>
        <v>#REF!</v>
      </c>
      <c r="O401" s="195" t="e">
        <f>G401=#REF!</f>
        <v>#REF!</v>
      </c>
      <c r="P401" s="195" t="e">
        <f>H401=#REF!</f>
        <v>#REF!</v>
      </c>
      <c r="Q401" s="195"/>
      <c r="R401" s="185"/>
      <c r="S401" s="185"/>
      <c r="T401" s="185"/>
      <c r="U401" s="185"/>
      <c r="V401" s="185"/>
      <c r="W401" s="185"/>
    </row>
    <row r="402" spans="1:23" x14ac:dyDescent="0.35">
      <c r="A402" t="s">
        <v>610</v>
      </c>
      <c r="B402" t="s">
        <v>104</v>
      </c>
      <c r="C402" t="s">
        <v>16</v>
      </c>
      <c r="D402" t="s">
        <v>148</v>
      </c>
      <c r="E402" t="s">
        <v>148</v>
      </c>
      <c r="F402" t="s">
        <v>148</v>
      </c>
      <c r="G402" t="s">
        <v>148</v>
      </c>
      <c r="H402">
        <v>7</v>
      </c>
      <c r="I402" t="s">
        <v>210</v>
      </c>
      <c r="L402" s="195" t="e">
        <f>D402=#REF!</f>
        <v>#REF!</v>
      </c>
      <c r="M402" s="195" t="e">
        <f>E402=#REF!</f>
        <v>#REF!</v>
      </c>
      <c r="N402" s="195" t="e">
        <f>F402=#REF!</f>
        <v>#REF!</v>
      </c>
      <c r="O402" s="195" t="e">
        <f>G402=#REF!</f>
        <v>#REF!</v>
      </c>
      <c r="P402" s="195" t="e">
        <f>H402=#REF!</f>
        <v>#REF!</v>
      </c>
      <c r="Q402" s="195"/>
      <c r="R402" s="185"/>
      <c r="S402" s="185"/>
      <c r="T402" s="185"/>
      <c r="U402" s="185"/>
      <c r="V402" s="185"/>
      <c r="W402" s="185"/>
    </row>
    <row r="403" spans="1:23" x14ac:dyDescent="0.35">
      <c r="A403" t="s">
        <v>611</v>
      </c>
      <c r="B403" t="s">
        <v>97</v>
      </c>
      <c r="C403" t="s">
        <v>1</v>
      </c>
      <c r="D403">
        <v>28</v>
      </c>
      <c r="E403">
        <v>22</v>
      </c>
      <c r="F403">
        <v>14</v>
      </c>
      <c r="G403">
        <v>28</v>
      </c>
      <c r="H403">
        <v>92</v>
      </c>
      <c r="I403" t="s">
        <v>210</v>
      </c>
      <c r="L403" s="195" t="e">
        <f>D403=#REF!</f>
        <v>#REF!</v>
      </c>
      <c r="M403" s="195" t="e">
        <f>E403=#REF!</f>
        <v>#REF!</v>
      </c>
      <c r="N403" s="195" t="e">
        <f>F403=#REF!</f>
        <v>#REF!</v>
      </c>
      <c r="O403" s="195" t="e">
        <f>G403=#REF!</f>
        <v>#REF!</v>
      </c>
      <c r="P403" s="195" t="e">
        <f>H403=#REF!</f>
        <v>#REF!</v>
      </c>
      <c r="Q403" s="195"/>
      <c r="R403" s="185"/>
      <c r="S403" s="185"/>
      <c r="T403" s="185"/>
      <c r="U403" s="185"/>
      <c r="V403" s="185"/>
      <c r="W403" s="185"/>
    </row>
    <row r="404" spans="1:23" x14ac:dyDescent="0.35">
      <c r="A404" t="s">
        <v>612</v>
      </c>
      <c r="B404" t="s">
        <v>97</v>
      </c>
      <c r="C404" t="s">
        <v>2</v>
      </c>
      <c r="D404">
        <v>34</v>
      </c>
      <c r="E404">
        <v>27</v>
      </c>
      <c r="F404">
        <v>19</v>
      </c>
      <c r="G404">
        <v>14</v>
      </c>
      <c r="H404">
        <v>94</v>
      </c>
      <c r="I404" t="s">
        <v>210</v>
      </c>
      <c r="L404" s="195" t="e">
        <f>D404=#REF!</f>
        <v>#REF!</v>
      </c>
      <c r="M404" s="195" t="e">
        <f>E404=#REF!</f>
        <v>#REF!</v>
      </c>
      <c r="N404" s="195" t="e">
        <f>F404=#REF!</f>
        <v>#REF!</v>
      </c>
      <c r="O404" s="195" t="e">
        <f>G404=#REF!</f>
        <v>#REF!</v>
      </c>
      <c r="P404" s="195" t="e">
        <f>H404=#REF!</f>
        <v>#REF!</v>
      </c>
      <c r="Q404" s="195"/>
      <c r="R404" s="185"/>
      <c r="S404" s="185"/>
      <c r="T404" s="185"/>
      <c r="U404" s="185"/>
      <c r="V404" s="185"/>
      <c r="W404" s="185"/>
    </row>
    <row r="405" spans="1:23" x14ac:dyDescent="0.35">
      <c r="A405" t="s">
        <v>613</v>
      </c>
      <c r="B405" t="s">
        <v>97</v>
      </c>
      <c r="C405" t="s">
        <v>3</v>
      </c>
      <c r="D405">
        <v>76</v>
      </c>
      <c r="E405">
        <v>82</v>
      </c>
      <c r="F405">
        <v>41</v>
      </c>
      <c r="G405">
        <v>56</v>
      </c>
      <c r="H405">
        <v>255</v>
      </c>
      <c r="I405" t="s">
        <v>210</v>
      </c>
      <c r="L405" s="195" t="e">
        <f>D405=#REF!</f>
        <v>#REF!</v>
      </c>
      <c r="M405" s="195" t="e">
        <f>E405=#REF!</f>
        <v>#REF!</v>
      </c>
      <c r="N405" s="195" t="e">
        <f>F405=#REF!</f>
        <v>#REF!</v>
      </c>
      <c r="O405" s="195" t="e">
        <f>G405=#REF!</f>
        <v>#REF!</v>
      </c>
      <c r="P405" s="195" t="e">
        <f>H405=#REF!</f>
        <v>#REF!</v>
      </c>
      <c r="Q405" s="195"/>
      <c r="R405" s="185"/>
      <c r="S405" s="185"/>
      <c r="T405" s="185"/>
      <c r="U405" s="185"/>
      <c r="V405" s="185"/>
      <c r="W405" s="185"/>
    </row>
    <row r="406" spans="1:23" x14ac:dyDescent="0.35">
      <c r="A406" t="s">
        <v>614</v>
      </c>
      <c r="B406" t="s">
        <v>97</v>
      </c>
      <c r="C406" t="s">
        <v>4</v>
      </c>
      <c r="D406">
        <v>13</v>
      </c>
      <c r="E406">
        <v>14</v>
      </c>
      <c r="F406">
        <v>17</v>
      </c>
      <c r="G406">
        <v>13</v>
      </c>
      <c r="H406">
        <v>57</v>
      </c>
      <c r="I406" t="s">
        <v>210</v>
      </c>
      <c r="L406" s="195" t="e">
        <f>D406=#REF!</f>
        <v>#REF!</v>
      </c>
      <c r="M406" s="195" t="e">
        <f>E406=#REF!</f>
        <v>#REF!</v>
      </c>
      <c r="N406" s="195" t="e">
        <f>F406=#REF!</f>
        <v>#REF!</v>
      </c>
      <c r="O406" s="195" t="e">
        <f>G406=#REF!</f>
        <v>#REF!</v>
      </c>
      <c r="P406" s="195" t="e">
        <f>H406=#REF!</f>
        <v>#REF!</v>
      </c>
      <c r="Q406" s="195"/>
      <c r="R406" s="185"/>
      <c r="S406" s="185"/>
      <c r="T406" s="185"/>
      <c r="U406" s="185"/>
      <c r="V406" s="185"/>
      <c r="W406" s="185"/>
    </row>
    <row r="407" spans="1:23" x14ac:dyDescent="0.35">
      <c r="A407" t="s">
        <v>615</v>
      </c>
      <c r="B407" t="s">
        <v>97</v>
      </c>
      <c r="C407" t="s">
        <v>5</v>
      </c>
      <c r="D407">
        <v>53</v>
      </c>
      <c r="E407">
        <v>54</v>
      </c>
      <c r="F407">
        <v>56</v>
      </c>
      <c r="G407">
        <v>37</v>
      </c>
      <c r="H407">
        <v>200</v>
      </c>
      <c r="I407" t="s">
        <v>210</v>
      </c>
      <c r="L407" s="195" t="e">
        <f>D407=#REF!</f>
        <v>#REF!</v>
      </c>
      <c r="M407" s="195" t="e">
        <f>E407=#REF!</f>
        <v>#REF!</v>
      </c>
      <c r="N407" s="195" t="e">
        <f>F407=#REF!</f>
        <v>#REF!</v>
      </c>
      <c r="O407" s="195" t="e">
        <f>G407=#REF!</f>
        <v>#REF!</v>
      </c>
      <c r="P407" s="195" t="e">
        <f>H407=#REF!</f>
        <v>#REF!</v>
      </c>
      <c r="Q407" s="195"/>
      <c r="R407" s="185"/>
      <c r="S407" s="185"/>
      <c r="T407" s="185"/>
      <c r="U407" s="185"/>
      <c r="V407" s="185"/>
      <c r="W407" s="185"/>
    </row>
    <row r="408" spans="1:23" x14ac:dyDescent="0.35">
      <c r="A408" t="s">
        <v>616</v>
      </c>
      <c r="B408" t="s">
        <v>97</v>
      </c>
      <c r="C408" t="s">
        <v>6</v>
      </c>
      <c r="D408">
        <v>43</v>
      </c>
      <c r="E408">
        <v>40</v>
      </c>
      <c r="F408">
        <v>40</v>
      </c>
      <c r="G408">
        <v>35</v>
      </c>
      <c r="H408">
        <v>158</v>
      </c>
      <c r="I408" t="s">
        <v>210</v>
      </c>
      <c r="L408" s="195" t="e">
        <f>D408=#REF!</f>
        <v>#REF!</v>
      </c>
      <c r="M408" s="195" t="e">
        <f>E408=#REF!</f>
        <v>#REF!</v>
      </c>
      <c r="N408" s="195" t="e">
        <f>F408=#REF!</f>
        <v>#REF!</v>
      </c>
      <c r="O408" s="195" t="e">
        <f>G408=#REF!</f>
        <v>#REF!</v>
      </c>
      <c r="P408" s="195" t="e">
        <f>H408=#REF!</f>
        <v>#REF!</v>
      </c>
      <c r="Q408" s="195"/>
      <c r="R408" s="185"/>
      <c r="S408" s="185"/>
      <c r="T408" s="185"/>
      <c r="U408" s="185"/>
      <c r="V408" s="185"/>
      <c r="W408" s="185"/>
    </row>
    <row r="409" spans="1:23" x14ac:dyDescent="0.35">
      <c r="A409" t="s">
        <v>617</v>
      </c>
      <c r="B409" t="s">
        <v>97</v>
      </c>
      <c r="C409" t="s">
        <v>7</v>
      </c>
      <c r="D409">
        <v>35</v>
      </c>
      <c r="E409">
        <v>59</v>
      </c>
      <c r="F409">
        <v>57</v>
      </c>
      <c r="G409">
        <v>20</v>
      </c>
      <c r="H409">
        <v>171</v>
      </c>
      <c r="I409" t="s">
        <v>210</v>
      </c>
      <c r="L409" s="195" t="e">
        <f>D409=#REF!</f>
        <v>#REF!</v>
      </c>
      <c r="M409" s="195" t="e">
        <f>E409=#REF!</f>
        <v>#REF!</v>
      </c>
      <c r="N409" s="195" t="e">
        <f>F409=#REF!</f>
        <v>#REF!</v>
      </c>
      <c r="O409" s="195" t="e">
        <f>G409=#REF!</f>
        <v>#REF!</v>
      </c>
      <c r="P409" s="195" t="e">
        <f>H409=#REF!</f>
        <v>#REF!</v>
      </c>
      <c r="Q409" s="195"/>
      <c r="R409" s="185"/>
      <c r="S409" s="185"/>
      <c r="T409" s="185"/>
      <c r="U409" s="185"/>
      <c r="V409" s="185"/>
      <c r="W409" s="185"/>
    </row>
    <row r="410" spans="1:23" x14ac:dyDescent="0.35">
      <c r="A410" t="s">
        <v>618</v>
      </c>
      <c r="B410" t="s">
        <v>97</v>
      </c>
      <c r="C410" t="s">
        <v>8</v>
      </c>
      <c r="D410" t="s">
        <v>148</v>
      </c>
      <c r="E410">
        <v>11</v>
      </c>
      <c r="F410">
        <v>8</v>
      </c>
      <c r="G410" s="183">
        <v>4</v>
      </c>
      <c r="H410">
        <v>25</v>
      </c>
      <c r="I410" t="s">
        <v>305</v>
      </c>
      <c r="J410">
        <v>1</v>
      </c>
      <c r="L410" s="195" t="e">
        <f>D410=#REF!</f>
        <v>#REF!</v>
      </c>
      <c r="M410" s="195" t="e">
        <f>E410=#REF!</f>
        <v>#REF!</v>
      </c>
      <c r="N410" s="195" t="e">
        <f>F410=#REF!</f>
        <v>#REF!</v>
      </c>
      <c r="O410" s="195" t="e">
        <f>G410=#REF!</f>
        <v>#REF!</v>
      </c>
      <c r="P410" s="195" t="e">
        <f>H410=#REF!</f>
        <v>#REF!</v>
      </c>
      <c r="Q410" s="195"/>
      <c r="R410" s="185"/>
      <c r="S410" s="185"/>
      <c r="T410" s="185"/>
      <c r="U410" s="185"/>
      <c r="V410" s="185"/>
      <c r="W410" s="185"/>
    </row>
    <row r="411" spans="1:23" x14ac:dyDescent="0.35">
      <c r="A411" t="s">
        <v>619</v>
      </c>
      <c r="B411" t="s">
        <v>97</v>
      </c>
      <c r="C411" t="s">
        <v>9</v>
      </c>
      <c r="D411">
        <v>3</v>
      </c>
      <c r="E411" t="s">
        <v>148</v>
      </c>
      <c r="F411" t="s">
        <v>148</v>
      </c>
      <c r="G411">
        <v>6</v>
      </c>
      <c r="H411">
        <v>11</v>
      </c>
      <c r="I411" t="s">
        <v>210</v>
      </c>
      <c r="L411" s="195" t="e">
        <f>D411=#REF!</f>
        <v>#REF!</v>
      </c>
      <c r="M411" s="195" t="e">
        <f>E411=#REF!</f>
        <v>#REF!</v>
      </c>
      <c r="N411" s="195" t="e">
        <f>F411=#REF!</f>
        <v>#REF!</v>
      </c>
      <c r="O411" s="195" t="e">
        <f>G411=#REF!</f>
        <v>#REF!</v>
      </c>
      <c r="P411" s="195" t="e">
        <f>H411=#REF!</f>
        <v>#REF!</v>
      </c>
      <c r="Q411" s="195"/>
      <c r="R411" s="185"/>
      <c r="S411" s="185"/>
      <c r="T411" s="185"/>
      <c r="U411" s="185"/>
      <c r="V411" s="185"/>
      <c r="W411" s="185"/>
    </row>
    <row r="412" spans="1:23" x14ac:dyDescent="0.35">
      <c r="A412" t="s">
        <v>620</v>
      </c>
      <c r="B412" t="s">
        <v>97</v>
      </c>
      <c r="C412" t="s">
        <v>10</v>
      </c>
      <c r="D412">
        <v>26</v>
      </c>
      <c r="E412">
        <v>19</v>
      </c>
      <c r="F412">
        <v>15</v>
      </c>
      <c r="G412">
        <v>12</v>
      </c>
      <c r="H412">
        <v>72</v>
      </c>
      <c r="I412" t="s">
        <v>210</v>
      </c>
      <c r="L412" s="195" t="e">
        <f>D412=#REF!</f>
        <v>#REF!</v>
      </c>
      <c r="M412" s="195" t="e">
        <f>E412=#REF!</f>
        <v>#REF!</v>
      </c>
      <c r="N412" s="195" t="e">
        <f>F412=#REF!</f>
        <v>#REF!</v>
      </c>
      <c r="O412" s="195" t="e">
        <f>G412=#REF!</f>
        <v>#REF!</v>
      </c>
      <c r="P412" s="195" t="e">
        <f>H412=#REF!</f>
        <v>#REF!</v>
      </c>
      <c r="Q412" s="195"/>
      <c r="R412" s="185"/>
      <c r="S412" s="185"/>
      <c r="T412" s="185"/>
      <c r="U412" s="185"/>
      <c r="V412" s="185"/>
      <c r="W412" s="185"/>
    </row>
    <row r="413" spans="1:23" x14ac:dyDescent="0.35">
      <c r="A413" t="s">
        <v>621</v>
      </c>
      <c r="B413" t="s">
        <v>97</v>
      </c>
      <c r="C413" t="s">
        <v>11</v>
      </c>
      <c r="D413">
        <v>63</v>
      </c>
      <c r="E413">
        <v>49</v>
      </c>
      <c r="F413">
        <v>58</v>
      </c>
      <c r="G413">
        <v>54</v>
      </c>
      <c r="H413">
        <v>224</v>
      </c>
      <c r="I413" t="s">
        <v>210</v>
      </c>
      <c r="L413" s="195" t="e">
        <f>D413=#REF!</f>
        <v>#REF!</v>
      </c>
      <c r="M413" s="195" t="e">
        <f>E413=#REF!</f>
        <v>#REF!</v>
      </c>
      <c r="N413" s="195" t="e">
        <f>F413=#REF!</f>
        <v>#REF!</v>
      </c>
      <c r="O413" s="195" t="e">
        <f>G413=#REF!</f>
        <v>#REF!</v>
      </c>
      <c r="P413" s="195" t="e">
        <f>H413=#REF!</f>
        <v>#REF!</v>
      </c>
      <c r="Q413" s="195"/>
      <c r="R413" s="185"/>
      <c r="S413" s="185"/>
      <c r="T413" s="185"/>
      <c r="U413" s="185"/>
      <c r="V413" s="185"/>
      <c r="W413" s="185"/>
    </row>
    <row r="414" spans="1:23" x14ac:dyDescent="0.35">
      <c r="A414" t="s">
        <v>622</v>
      </c>
      <c r="B414" t="s">
        <v>97</v>
      </c>
      <c r="C414" t="s">
        <v>12</v>
      </c>
      <c r="D414">
        <v>51</v>
      </c>
      <c r="E414">
        <v>37</v>
      </c>
      <c r="F414">
        <v>32</v>
      </c>
      <c r="G414">
        <v>24</v>
      </c>
      <c r="H414">
        <v>144</v>
      </c>
      <c r="I414" t="s">
        <v>210</v>
      </c>
      <c r="L414" s="195" t="e">
        <f>D414=#REF!</f>
        <v>#REF!</v>
      </c>
      <c r="M414" s="195" t="e">
        <f>E414=#REF!</f>
        <v>#REF!</v>
      </c>
      <c r="N414" s="195" t="e">
        <f>F414=#REF!</f>
        <v>#REF!</v>
      </c>
      <c r="O414" s="195" t="e">
        <f>G414=#REF!</f>
        <v>#REF!</v>
      </c>
      <c r="P414" s="195" t="e">
        <f>H414=#REF!</f>
        <v>#REF!</v>
      </c>
      <c r="Q414" s="195"/>
      <c r="R414" s="185"/>
      <c r="S414" s="185"/>
      <c r="T414" s="185"/>
      <c r="U414" s="185"/>
      <c r="V414" s="185"/>
      <c r="W414" s="185"/>
    </row>
    <row r="415" spans="1:23" x14ac:dyDescent="0.35">
      <c r="A415" t="s">
        <v>623</v>
      </c>
      <c r="B415" t="s">
        <v>97</v>
      </c>
      <c r="C415" t="s">
        <v>13</v>
      </c>
      <c r="D415">
        <v>6</v>
      </c>
      <c r="E415" t="s">
        <v>148</v>
      </c>
      <c r="F415" t="s">
        <v>148</v>
      </c>
      <c r="G415" t="s">
        <v>148</v>
      </c>
      <c r="H415">
        <v>10</v>
      </c>
      <c r="I415" t="s">
        <v>210</v>
      </c>
      <c r="L415" s="195" t="e">
        <f>D415=#REF!</f>
        <v>#REF!</v>
      </c>
      <c r="M415" s="195" t="e">
        <f>E415=#REF!</f>
        <v>#REF!</v>
      </c>
      <c r="N415" s="195" t="e">
        <f>F415=#REF!</f>
        <v>#REF!</v>
      </c>
      <c r="O415" s="195" t="e">
        <f>G415=#REF!</f>
        <v>#REF!</v>
      </c>
      <c r="P415" s="195" t="e">
        <f>H415=#REF!</f>
        <v>#REF!</v>
      </c>
      <c r="Q415" s="195"/>
      <c r="R415" s="185"/>
      <c r="S415" s="185"/>
      <c r="T415" s="185"/>
      <c r="U415" s="185"/>
      <c r="V415" s="185"/>
      <c r="W415" s="185"/>
    </row>
    <row r="416" spans="1:23" x14ac:dyDescent="0.35">
      <c r="A416" t="s">
        <v>624</v>
      </c>
      <c r="B416" t="s">
        <v>97</v>
      </c>
      <c r="C416" t="s">
        <v>14</v>
      </c>
      <c r="D416">
        <v>52</v>
      </c>
      <c r="E416">
        <v>56</v>
      </c>
      <c r="F416">
        <v>52</v>
      </c>
      <c r="G416">
        <v>35</v>
      </c>
      <c r="H416">
        <v>195</v>
      </c>
      <c r="I416" t="s">
        <v>210</v>
      </c>
      <c r="L416" s="195" t="e">
        <f>D416=#REF!</f>
        <v>#REF!</v>
      </c>
      <c r="M416" s="195" t="e">
        <f>E416=#REF!</f>
        <v>#REF!</v>
      </c>
      <c r="N416" s="195" t="e">
        <f>F416=#REF!</f>
        <v>#REF!</v>
      </c>
      <c r="O416" s="195" t="e">
        <f>G416=#REF!</f>
        <v>#REF!</v>
      </c>
      <c r="P416" s="195" t="e">
        <f>H416=#REF!</f>
        <v>#REF!</v>
      </c>
      <c r="Q416" s="195"/>
      <c r="R416" s="185"/>
      <c r="S416" s="185"/>
      <c r="T416" s="185"/>
      <c r="U416" s="185"/>
      <c r="V416" s="185"/>
      <c r="W416" s="185"/>
    </row>
    <row r="417" spans="1:23" x14ac:dyDescent="0.35">
      <c r="A417" t="s">
        <v>625</v>
      </c>
      <c r="B417" t="s">
        <v>97</v>
      </c>
      <c r="C417" t="s">
        <v>15</v>
      </c>
      <c r="D417">
        <v>11</v>
      </c>
      <c r="E417" s="183">
        <v>6</v>
      </c>
      <c r="F417">
        <v>8</v>
      </c>
      <c r="G417" t="s">
        <v>148</v>
      </c>
      <c r="H417">
        <v>25</v>
      </c>
      <c r="I417" t="s">
        <v>305</v>
      </c>
      <c r="J417">
        <v>1</v>
      </c>
      <c r="L417" s="195" t="e">
        <f>D417=#REF!</f>
        <v>#REF!</v>
      </c>
      <c r="M417" s="195" t="e">
        <f>E417=#REF!</f>
        <v>#REF!</v>
      </c>
      <c r="N417" s="195" t="e">
        <f>F417=#REF!</f>
        <v>#REF!</v>
      </c>
      <c r="O417" s="195" t="e">
        <f>G417=#REF!</f>
        <v>#REF!</v>
      </c>
      <c r="P417" s="195" t="e">
        <f>H417=#REF!</f>
        <v>#REF!</v>
      </c>
      <c r="Q417" s="195"/>
      <c r="R417" s="185"/>
      <c r="S417" s="185"/>
      <c r="T417" s="185"/>
      <c r="U417" s="185"/>
      <c r="V417" s="185"/>
      <c r="W417" s="185"/>
    </row>
    <row r="418" spans="1:23" x14ac:dyDescent="0.35">
      <c r="A418" t="s">
        <v>626</v>
      </c>
      <c r="B418" t="s">
        <v>97</v>
      </c>
      <c r="C418" t="s">
        <v>16</v>
      </c>
      <c r="D418" t="s">
        <v>148</v>
      </c>
      <c r="E418" t="s">
        <v>148</v>
      </c>
      <c r="F418" t="s">
        <v>148</v>
      </c>
      <c r="G418">
        <v>4</v>
      </c>
      <c r="H418">
        <v>8</v>
      </c>
      <c r="I418" t="s">
        <v>210</v>
      </c>
      <c r="L418" s="195" t="e">
        <f>D418=#REF!</f>
        <v>#REF!</v>
      </c>
      <c r="M418" s="195" t="e">
        <f>E418=#REF!</f>
        <v>#REF!</v>
      </c>
      <c r="N418" s="195" t="e">
        <f>F418=#REF!</f>
        <v>#REF!</v>
      </c>
      <c r="O418" s="195" t="e">
        <f>G418=#REF!</f>
        <v>#REF!</v>
      </c>
      <c r="P418" s="195" t="e">
        <f>H418=#REF!</f>
        <v>#REF!</v>
      </c>
      <c r="Q418" s="195"/>
      <c r="R418" s="185"/>
      <c r="S418" s="185"/>
      <c r="T418" s="185"/>
      <c r="U418" s="185"/>
      <c r="V418" s="185"/>
      <c r="W418" s="185"/>
    </row>
    <row r="419" spans="1:23" x14ac:dyDescent="0.35">
      <c r="A419" t="s">
        <v>627</v>
      </c>
      <c r="B419" t="s">
        <v>109</v>
      </c>
      <c r="C419" t="s">
        <v>17</v>
      </c>
      <c r="D419">
        <v>5</v>
      </c>
      <c r="E419">
        <v>4</v>
      </c>
      <c r="F419">
        <v>15</v>
      </c>
      <c r="G419">
        <v>10</v>
      </c>
      <c r="H419">
        <v>34</v>
      </c>
      <c r="I419" t="s">
        <v>210</v>
      </c>
      <c r="L419" s="195" t="e">
        <f>D419=#REF!</f>
        <v>#REF!</v>
      </c>
      <c r="M419" s="195" t="e">
        <f>E419=#REF!</f>
        <v>#REF!</v>
      </c>
      <c r="N419" s="195" t="e">
        <f>F419=#REF!</f>
        <v>#REF!</v>
      </c>
      <c r="O419" s="195" t="e">
        <f>G419=#REF!</f>
        <v>#REF!</v>
      </c>
      <c r="P419" s="195" t="e">
        <f>H419=#REF!</f>
        <v>#REF!</v>
      </c>
      <c r="Q419" s="195"/>
      <c r="R419" s="185"/>
      <c r="S419" s="185"/>
      <c r="T419" s="185"/>
      <c r="U419" s="185"/>
      <c r="V419" s="185"/>
      <c r="W419" s="185"/>
    </row>
    <row r="420" spans="1:23" x14ac:dyDescent="0.35">
      <c r="A420" t="s">
        <v>628</v>
      </c>
      <c r="B420" t="s">
        <v>109</v>
      </c>
      <c r="C420" t="s">
        <v>18</v>
      </c>
      <c r="D420" t="s">
        <v>148</v>
      </c>
      <c r="E420" t="s">
        <v>148</v>
      </c>
      <c r="F420">
        <v>5</v>
      </c>
      <c r="G420">
        <v>5</v>
      </c>
      <c r="H420">
        <v>12</v>
      </c>
      <c r="I420" t="s">
        <v>210</v>
      </c>
      <c r="L420" s="195" t="e">
        <f>D420=#REF!</f>
        <v>#REF!</v>
      </c>
      <c r="M420" s="195" t="e">
        <f>E420=#REF!</f>
        <v>#REF!</v>
      </c>
      <c r="N420" s="195" t="e">
        <f>F420=#REF!</f>
        <v>#REF!</v>
      </c>
      <c r="O420" s="195" t="e">
        <f>G420=#REF!</f>
        <v>#REF!</v>
      </c>
      <c r="P420" s="195" t="e">
        <f>H420=#REF!</f>
        <v>#REF!</v>
      </c>
      <c r="Q420" s="195"/>
      <c r="R420" s="185"/>
      <c r="S420" s="185"/>
      <c r="T420" s="185"/>
      <c r="U420" s="185"/>
      <c r="V420" s="185"/>
      <c r="W420" s="185"/>
    </row>
    <row r="421" spans="1:23" x14ac:dyDescent="0.35">
      <c r="A421" t="s">
        <v>629</v>
      </c>
      <c r="B421" t="s">
        <v>109</v>
      </c>
      <c r="C421" t="s">
        <v>19</v>
      </c>
      <c r="D421" t="s">
        <v>148</v>
      </c>
      <c r="E421" t="s">
        <v>148</v>
      </c>
      <c r="F421" t="s">
        <v>148</v>
      </c>
      <c r="G421" t="s">
        <v>148</v>
      </c>
      <c r="H421">
        <v>4</v>
      </c>
      <c r="I421" t="s">
        <v>210</v>
      </c>
      <c r="L421" s="195" t="e">
        <f>D421=#REF!</f>
        <v>#REF!</v>
      </c>
      <c r="M421" s="195" t="e">
        <f>E421=#REF!</f>
        <v>#REF!</v>
      </c>
      <c r="N421" s="195" t="e">
        <f>F421=#REF!</f>
        <v>#REF!</v>
      </c>
      <c r="O421" s="195" t="e">
        <f>G421=#REF!</f>
        <v>#REF!</v>
      </c>
      <c r="P421" s="195" t="e">
        <f>H421=#REF!</f>
        <v>#REF!</v>
      </c>
      <c r="Q421" s="195"/>
      <c r="R421" s="185"/>
      <c r="S421" s="185"/>
      <c r="T421" s="185"/>
      <c r="U421" s="185"/>
      <c r="V421" s="185"/>
      <c r="W421" s="185"/>
    </row>
    <row r="422" spans="1:23" x14ac:dyDescent="0.35">
      <c r="A422" t="s">
        <v>630</v>
      </c>
      <c r="B422" t="s">
        <v>109</v>
      </c>
      <c r="C422" t="s">
        <v>20</v>
      </c>
      <c r="D422" t="s">
        <v>148</v>
      </c>
      <c r="E422">
        <v>4</v>
      </c>
      <c r="F422">
        <v>8</v>
      </c>
      <c r="G422" s="183">
        <v>4</v>
      </c>
      <c r="H422">
        <v>18</v>
      </c>
      <c r="I422" t="s">
        <v>305</v>
      </c>
      <c r="J422">
        <v>1</v>
      </c>
      <c r="L422" s="195" t="e">
        <f>D422=#REF!</f>
        <v>#REF!</v>
      </c>
      <c r="M422" s="195" t="e">
        <f>E422=#REF!</f>
        <v>#REF!</v>
      </c>
      <c r="N422" s="195" t="e">
        <f>F422=#REF!</f>
        <v>#REF!</v>
      </c>
      <c r="O422" s="195" t="e">
        <f>G422=#REF!</f>
        <v>#REF!</v>
      </c>
      <c r="P422" s="195" t="e">
        <f>H422=#REF!</f>
        <v>#REF!</v>
      </c>
      <c r="Q422" s="195"/>
      <c r="R422" s="185"/>
      <c r="S422" s="185"/>
      <c r="T422" s="185"/>
      <c r="U422" s="185"/>
      <c r="V422" s="185"/>
      <c r="W422" s="185"/>
    </row>
    <row r="423" spans="1:23" x14ac:dyDescent="0.35">
      <c r="A423" t="s">
        <v>631</v>
      </c>
      <c r="B423" t="s">
        <v>109</v>
      </c>
      <c r="C423" t="s">
        <v>21</v>
      </c>
      <c r="D423">
        <v>7</v>
      </c>
      <c r="E423" s="183">
        <v>3</v>
      </c>
      <c r="F423" t="s">
        <v>148</v>
      </c>
      <c r="G423">
        <v>4</v>
      </c>
      <c r="H423">
        <v>16</v>
      </c>
      <c r="I423" t="s">
        <v>305</v>
      </c>
      <c r="J423">
        <v>1</v>
      </c>
      <c r="L423" s="195" t="e">
        <f>D423=#REF!</f>
        <v>#REF!</v>
      </c>
      <c r="M423" s="195" t="e">
        <f>E423=#REF!</f>
        <v>#REF!</v>
      </c>
      <c r="N423" s="195" t="e">
        <f>F423=#REF!</f>
        <v>#REF!</v>
      </c>
      <c r="O423" s="195" t="e">
        <f>G423=#REF!</f>
        <v>#REF!</v>
      </c>
      <c r="P423" s="195" t="e">
        <f>H423=#REF!</f>
        <v>#REF!</v>
      </c>
      <c r="Q423" s="195"/>
      <c r="R423" s="185"/>
      <c r="S423" s="185"/>
      <c r="T423" s="185"/>
      <c r="U423" s="185"/>
      <c r="V423" s="185"/>
      <c r="W423" s="185"/>
    </row>
    <row r="424" spans="1:23" x14ac:dyDescent="0.35">
      <c r="A424" t="s">
        <v>632</v>
      </c>
      <c r="B424" t="s">
        <v>109</v>
      </c>
      <c r="C424" t="s">
        <v>116</v>
      </c>
      <c r="D424">
        <v>10</v>
      </c>
      <c r="E424">
        <v>6</v>
      </c>
      <c r="F424" t="s">
        <v>148</v>
      </c>
      <c r="G424" t="s">
        <v>148</v>
      </c>
      <c r="H424">
        <v>18</v>
      </c>
      <c r="I424" t="s">
        <v>210</v>
      </c>
      <c r="L424" s="195" t="e">
        <f>D424=#REF!</f>
        <v>#REF!</v>
      </c>
      <c r="M424" s="195" t="e">
        <f>E424=#REF!</f>
        <v>#REF!</v>
      </c>
      <c r="N424" s="195" t="e">
        <f>F424=#REF!</f>
        <v>#REF!</v>
      </c>
      <c r="O424" s="195" t="e">
        <f>G424=#REF!</f>
        <v>#REF!</v>
      </c>
      <c r="P424" s="195" t="e">
        <f>H424=#REF!</f>
        <v>#REF!</v>
      </c>
      <c r="Q424" s="195"/>
      <c r="R424" s="185"/>
      <c r="S424" s="185"/>
      <c r="T424" s="185"/>
      <c r="U424" s="185"/>
      <c r="V424" s="185"/>
      <c r="W424" s="185"/>
    </row>
    <row r="425" spans="1:23" x14ac:dyDescent="0.35">
      <c r="A425" t="s">
        <v>633</v>
      </c>
      <c r="B425" t="s">
        <v>109</v>
      </c>
      <c r="C425" t="s">
        <v>22</v>
      </c>
      <c r="D425" t="s">
        <v>148</v>
      </c>
      <c r="E425" t="s">
        <v>148</v>
      </c>
      <c r="F425" t="s">
        <v>148</v>
      </c>
      <c r="G425" t="s">
        <v>148</v>
      </c>
      <c r="H425">
        <v>3</v>
      </c>
      <c r="I425" t="s">
        <v>210</v>
      </c>
      <c r="L425" s="195" t="e">
        <f>D425=#REF!</f>
        <v>#REF!</v>
      </c>
      <c r="M425" s="195" t="e">
        <f>E425=#REF!</f>
        <v>#REF!</v>
      </c>
      <c r="N425" s="195" t="e">
        <f>F425=#REF!</f>
        <v>#REF!</v>
      </c>
      <c r="O425" s="195" t="e">
        <f>G425=#REF!</f>
        <v>#REF!</v>
      </c>
      <c r="P425" s="195" t="e">
        <f>H425=#REF!</f>
        <v>#REF!</v>
      </c>
      <c r="Q425" s="195"/>
      <c r="R425" s="185"/>
      <c r="S425" s="185"/>
      <c r="T425" s="185"/>
      <c r="U425" s="185"/>
      <c r="V425" s="185"/>
      <c r="W425" s="185"/>
    </row>
    <row r="426" spans="1:23" x14ac:dyDescent="0.35">
      <c r="A426" t="s">
        <v>634</v>
      </c>
      <c r="B426" t="s">
        <v>109</v>
      </c>
      <c r="C426" t="s">
        <v>23</v>
      </c>
      <c r="D426">
        <v>3</v>
      </c>
      <c r="E426" t="s">
        <v>148</v>
      </c>
      <c r="F426" t="s">
        <v>148</v>
      </c>
      <c r="G426" t="s">
        <v>148</v>
      </c>
      <c r="H426">
        <v>7</v>
      </c>
      <c r="I426" t="s">
        <v>210</v>
      </c>
      <c r="L426" s="195" t="e">
        <f>D426=#REF!</f>
        <v>#REF!</v>
      </c>
      <c r="M426" s="195" t="e">
        <f>E426=#REF!</f>
        <v>#REF!</v>
      </c>
      <c r="N426" s="195" t="e">
        <f>F426=#REF!</f>
        <v>#REF!</v>
      </c>
      <c r="O426" s="195" t="e">
        <f>G426=#REF!</f>
        <v>#REF!</v>
      </c>
      <c r="P426" s="195" t="e">
        <f>H426=#REF!</f>
        <v>#REF!</v>
      </c>
      <c r="Q426" s="195"/>
      <c r="R426" s="185"/>
      <c r="S426" s="185"/>
      <c r="T426" s="185"/>
      <c r="U426" s="185"/>
      <c r="V426" s="185"/>
      <c r="W426" s="185"/>
    </row>
    <row r="427" spans="1:23" x14ac:dyDescent="0.35">
      <c r="A427" t="s">
        <v>635</v>
      </c>
      <c r="B427" t="s">
        <v>109</v>
      </c>
      <c r="C427" t="s">
        <v>24</v>
      </c>
      <c r="D427" t="s">
        <v>148</v>
      </c>
      <c r="E427" t="s">
        <v>148</v>
      </c>
      <c r="F427" t="s">
        <v>148</v>
      </c>
      <c r="G427" t="s">
        <v>148</v>
      </c>
      <c r="H427">
        <v>3</v>
      </c>
      <c r="I427" t="s">
        <v>210</v>
      </c>
      <c r="L427" s="195" t="e">
        <f>D427=#REF!</f>
        <v>#REF!</v>
      </c>
      <c r="M427" s="195" t="e">
        <f>E427=#REF!</f>
        <v>#REF!</v>
      </c>
      <c r="N427" s="195" t="e">
        <f>F427=#REF!</f>
        <v>#REF!</v>
      </c>
      <c r="O427" s="195" t="e">
        <f>G427=#REF!</f>
        <v>#REF!</v>
      </c>
      <c r="P427" s="195" t="e">
        <f>H427=#REF!</f>
        <v>#REF!</v>
      </c>
      <c r="Q427" s="195"/>
      <c r="R427" s="185"/>
      <c r="S427" s="185"/>
      <c r="T427" s="185"/>
      <c r="U427" s="185"/>
      <c r="V427" s="185"/>
      <c r="W427" s="185"/>
    </row>
    <row r="428" spans="1:23" x14ac:dyDescent="0.35">
      <c r="A428" t="s">
        <v>636</v>
      </c>
      <c r="B428" t="s">
        <v>109</v>
      </c>
      <c r="C428" t="s">
        <v>25</v>
      </c>
      <c r="D428">
        <v>16</v>
      </c>
      <c r="E428">
        <v>27</v>
      </c>
      <c r="F428">
        <v>16</v>
      </c>
      <c r="G428">
        <v>23</v>
      </c>
      <c r="H428">
        <v>82</v>
      </c>
      <c r="I428" t="s">
        <v>210</v>
      </c>
      <c r="L428" s="195" t="e">
        <f>D428=#REF!</f>
        <v>#REF!</v>
      </c>
      <c r="M428" s="195" t="e">
        <f>E428=#REF!</f>
        <v>#REF!</v>
      </c>
      <c r="N428" s="195" t="e">
        <f>F428=#REF!</f>
        <v>#REF!</v>
      </c>
      <c r="O428" s="195" t="e">
        <f>G428=#REF!</f>
        <v>#REF!</v>
      </c>
      <c r="P428" s="195" t="e">
        <f>H428=#REF!</f>
        <v>#REF!</v>
      </c>
      <c r="Q428" s="195"/>
      <c r="R428" s="185"/>
      <c r="S428" s="185"/>
      <c r="T428" s="185"/>
      <c r="U428" s="185"/>
      <c r="V428" s="185"/>
      <c r="W428" s="185"/>
    </row>
    <row r="429" spans="1:23" x14ac:dyDescent="0.35">
      <c r="A429" t="s">
        <v>637</v>
      </c>
      <c r="B429" t="s">
        <v>109</v>
      </c>
      <c r="C429" t="s">
        <v>26</v>
      </c>
      <c r="D429" t="s">
        <v>148</v>
      </c>
      <c r="E429" t="s">
        <v>148</v>
      </c>
      <c r="F429" t="s">
        <v>148</v>
      </c>
      <c r="G429" t="s">
        <v>148</v>
      </c>
      <c r="H429" t="s">
        <v>148</v>
      </c>
      <c r="I429" t="s">
        <v>210</v>
      </c>
      <c r="L429" s="195" t="e">
        <f>D429=#REF!</f>
        <v>#REF!</v>
      </c>
      <c r="M429" s="195" t="e">
        <f>E429=#REF!</f>
        <v>#REF!</v>
      </c>
      <c r="N429" s="195" t="e">
        <f>F429=#REF!</f>
        <v>#REF!</v>
      </c>
      <c r="O429" s="195" t="e">
        <f>G429=#REF!</f>
        <v>#REF!</v>
      </c>
      <c r="P429" s="195" t="e">
        <f>H429=#REF!</f>
        <v>#REF!</v>
      </c>
      <c r="Q429" s="195"/>
      <c r="R429" s="185"/>
      <c r="S429" s="185"/>
      <c r="T429" s="185"/>
      <c r="U429" s="185"/>
      <c r="V429" s="185"/>
      <c r="W429" s="185"/>
    </row>
    <row r="430" spans="1:23" x14ac:dyDescent="0.35">
      <c r="A430" t="s">
        <v>638</v>
      </c>
      <c r="B430" t="s">
        <v>109</v>
      </c>
      <c r="C430" t="s">
        <v>27</v>
      </c>
      <c r="D430">
        <v>6</v>
      </c>
      <c r="E430" s="183">
        <v>5</v>
      </c>
      <c r="F430" t="s">
        <v>148</v>
      </c>
      <c r="G430">
        <v>7</v>
      </c>
      <c r="H430">
        <v>19</v>
      </c>
      <c r="I430" t="s">
        <v>305</v>
      </c>
      <c r="J430">
        <v>1</v>
      </c>
      <c r="L430" s="195" t="e">
        <f>D430=#REF!</f>
        <v>#REF!</v>
      </c>
      <c r="M430" s="195" t="e">
        <f>E430=#REF!</f>
        <v>#REF!</v>
      </c>
      <c r="N430" s="195" t="e">
        <f>F430=#REF!</f>
        <v>#REF!</v>
      </c>
      <c r="O430" s="195" t="e">
        <f>G430=#REF!</f>
        <v>#REF!</v>
      </c>
      <c r="P430" s="195" t="e">
        <f>H430=#REF!</f>
        <v>#REF!</v>
      </c>
      <c r="Q430" s="195"/>
      <c r="R430" s="185"/>
      <c r="S430" s="185"/>
      <c r="T430" s="185"/>
      <c r="U430" s="185"/>
      <c r="V430" s="185"/>
      <c r="W430" s="185"/>
    </row>
    <row r="431" spans="1:23" x14ac:dyDescent="0.35">
      <c r="A431" t="s">
        <v>639</v>
      </c>
      <c r="B431" t="s">
        <v>109</v>
      </c>
      <c r="C431" t="s">
        <v>28</v>
      </c>
      <c r="D431" t="s">
        <v>148</v>
      </c>
      <c r="E431" s="183">
        <v>5</v>
      </c>
      <c r="F431">
        <v>7</v>
      </c>
      <c r="G431">
        <v>6</v>
      </c>
      <c r="H431">
        <v>19</v>
      </c>
      <c r="I431" t="s">
        <v>305</v>
      </c>
      <c r="J431">
        <v>1</v>
      </c>
      <c r="L431" s="195" t="e">
        <f>D431=#REF!</f>
        <v>#REF!</v>
      </c>
      <c r="M431" s="195" t="e">
        <f>E431=#REF!</f>
        <v>#REF!</v>
      </c>
      <c r="N431" s="195" t="e">
        <f>F431=#REF!</f>
        <v>#REF!</v>
      </c>
      <c r="O431" s="195" t="e">
        <f>G431=#REF!</f>
        <v>#REF!</v>
      </c>
      <c r="P431" s="195" t="e">
        <f>H431=#REF!</f>
        <v>#REF!</v>
      </c>
      <c r="Q431" s="195"/>
      <c r="R431" s="185"/>
      <c r="S431" s="185"/>
      <c r="T431" s="185"/>
      <c r="U431" s="185"/>
      <c r="V431" s="185"/>
      <c r="W431" s="185"/>
    </row>
    <row r="432" spans="1:23" x14ac:dyDescent="0.35">
      <c r="A432" t="s">
        <v>640</v>
      </c>
      <c r="B432" t="s">
        <v>109</v>
      </c>
      <c r="C432" t="s">
        <v>29</v>
      </c>
      <c r="D432" t="s">
        <v>148</v>
      </c>
      <c r="E432" t="s">
        <v>148</v>
      </c>
      <c r="F432" t="s">
        <v>148</v>
      </c>
      <c r="G432" t="s">
        <v>148</v>
      </c>
      <c r="H432" t="s">
        <v>148</v>
      </c>
      <c r="I432" t="s">
        <v>210</v>
      </c>
      <c r="L432" s="195" t="e">
        <f>D432=#REF!</f>
        <v>#REF!</v>
      </c>
      <c r="M432" s="195" t="e">
        <f>E432=#REF!</f>
        <v>#REF!</v>
      </c>
      <c r="N432" s="195" t="e">
        <f>F432=#REF!</f>
        <v>#REF!</v>
      </c>
      <c r="O432" s="195" t="e">
        <f>G432=#REF!</f>
        <v>#REF!</v>
      </c>
      <c r="P432" s="195" t="e">
        <f>H432=#REF!</f>
        <v>#REF!</v>
      </c>
      <c r="Q432" s="195"/>
      <c r="R432" s="185"/>
      <c r="S432" s="185"/>
      <c r="T432" s="185"/>
      <c r="U432" s="185"/>
      <c r="V432" s="185"/>
      <c r="W432" s="185"/>
    </row>
    <row r="433" spans="1:23" x14ac:dyDescent="0.35">
      <c r="A433" t="s">
        <v>641</v>
      </c>
      <c r="B433" t="s">
        <v>109</v>
      </c>
      <c r="C433" t="s">
        <v>30</v>
      </c>
      <c r="D433" t="s">
        <v>148</v>
      </c>
      <c r="E433" t="s">
        <v>148</v>
      </c>
      <c r="F433" t="s">
        <v>148</v>
      </c>
      <c r="G433" t="s">
        <v>148</v>
      </c>
      <c r="H433">
        <v>6</v>
      </c>
      <c r="I433" t="s">
        <v>210</v>
      </c>
      <c r="L433" s="195" t="e">
        <f>D433=#REF!</f>
        <v>#REF!</v>
      </c>
      <c r="M433" s="195" t="e">
        <f>E433=#REF!</f>
        <v>#REF!</v>
      </c>
      <c r="N433" s="195" t="e">
        <f>F433=#REF!</f>
        <v>#REF!</v>
      </c>
      <c r="O433" s="195" t="e">
        <f>G433=#REF!</f>
        <v>#REF!</v>
      </c>
      <c r="P433" s="195" t="e">
        <f>H433=#REF!</f>
        <v>#REF!</v>
      </c>
      <c r="Q433" s="195"/>
      <c r="R433" s="185"/>
      <c r="S433" s="185"/>
      <c r="T433" s="185"/>
      <c r="U433" s="185"/>
      <c r="V433" s="185"/>
      <c r="W433" s="185"/>
    </row>
    <row r="434" spans="1:23" x14ac:dyDescent="0.35">
      <c r="A434" t="s">
        <v>642</v>
      </c>
      <c r="B434" t="s">
        <v>109</v>
      </c>
      <c r="C434" t="s">
        <v>31</v>
      </c>
      <c r="D434">
        <v>17</v>
      </c>
      <c r="E434">
        <v>7</v>
      </c>
      <c r="F434">
        <v>12</v>
      </c>
      <c r="G434">
        <v>4</v>
      </c>
      <c r="H434">
        <v>40</v>
      </c>
      <c r="I434" t="s">
        <v>210</v>
      </c>
      <c r="L434" s="195" t="e">
        <f>D434=#REF!</f>
        <v>#REF!</v>
      </c>
      <c r="M434" s="195" t="e">
        <f>E434=#REF!</f>
        <v>#REF!</v>
      </c>
      <c r="N434" s="195" t="e">
        <f>F434=#REF!</f>
        <v>#REF!</v>
      </c>
      <c r="O434" s="195" t="e">
        <f>G434=#REF!</f>
        <v>#REF!</v>
      </c>
      <c r="P434" s="195" t="e">
        <f>H434=#REF!</f>
        <v>#REF!</v>
      </c>
      <c r="Q434" s="195"/>
      <c r="R434" s="185"/>
      <c r="S434" s="185"/>
      <c r="T434" s="185"/>
      <c r="U434" s="185"/>
      <c r="V434" s="185"/>
      <c r="W434" s="185"/>
    </row>
    <row r="435" spans="1:23" x14ac:dyDescent="0.35">
      <c r="A435" t="s">
        <v>643</v>
      </c>
      <c r="B435" t="s">
        <v>109</v>
      </c>
      <c r="C435" t="s">
        <v>32</v>
      </c>
      <c r="D435">
        <v>7</v>
      </c>
      <c r="E435">
        <v>3</v>
      </c>
      <c r="F435" t="s">
        <v>148</v>
      </c>
      <c r="G435" t="s">
        <v>148</v>
      </c>
      <c r="H435">
        <v>14</v>
      </c>
      <c r="I435" t="s">
        <v>210</v>
      </c>
      <c r="L435" s="195" t="e">
        <f>D435=#REF!</f>
        <v>#REF!</v>
      </c>
      <c r="M435" s="195" t="e">
        <f>E435=#REF!</f>
        <v>#REF!</v>
      </c>
      <c r="N435" s="195" t="e">
        <f>F435=#REF!</f>
        <v>#REF!</v>
      </c>
      <c r="O435" s="195" t="e">
        <f>G435=#REF!</f>
        <v>#REF!</v>
      </c>
      <c r="P435" s="195" t="e">
        <f>H435=#REF!</f>
        <v>#REF!</v>
      </c>
      <c r="Q435" s="195"/>
      <c r="R435" s="185"/>
      <c r="S435" s="185"/>
      <c r="T435" s="185"/>
      <c r="U435" s="185"/>
      <c r="V435" s="185"/>
      <c r="W435" s="185"/>
    </row>
    <row r="436" spans="1:23" x14ac:dyDescent="0.35">
      <c r="A436" t="s">
        <v>644</v>
      </c>
      <c r="B436" t="s">
        <v>109</v>
      </c>
      <c r="C436" t="s">
        <v>33</v>
      </c>
      <c r="D436">
        <v>3</v>
      </c>
      <c r="E436">
        <v>6</v>
      </c>
      <c r="F436">
        <v>3</v>
      </c>
      <c r="G436">
        <v>3</v>
      </c>
      <c r="H436">
        <v>15</v>
      </c>
      <c r="I436" t="s">
        <v>210</v>
      </c>
      <c r="L436" s="195" t="e">
        <f>D436=#REF!</f>
        <v>#REF!</v>
      </c>
      <c r="M436" s="195" t="e">
        <f>E436=#REF!</f>
        <v>#REF!</v>
      </c>
      <c r="N436" s="195" t="e">
        <f>F436=#REF!</f>
        <v>#REF!</v>
      </c>
      <c r="O436" s="195" t="e">
        <f>G436=#REF!</f>
        <v>#REF!</v>
      </c>
      <c r="P436" s="195" t="e">
        <f>H436=#REF!</f>
        <v>#REF!</v>
      </c>
      <c r="Q436" s="195"/>
      <c r="R436" s="185"/>
      <c r="S436" s="185"/>
      <c r="T436" s="185"/>
      <c r="U436" s="185"/>
      <c r="V436" s="185"/>
      <c r="W436" s="185"/>
    </row>
    <row r="437" spans="1:23" x14ac:dyDescent="0.35">
      <c r="A437" t="s">
        <v>645</v>
      </c>
      <c r="B437" t="s">
        <v>109</v>
      </c>
      <c r="C437" t="s">
        <v>34</v>
      </c>
      <c r="D437" s="183">
        <v>3</v>
      </c>
      <c r="E437" t="s">
        <v>148</v>
      </c>
      <c r="F437">
        <v>4</v>
      </c>
      <c r="G437">
        <v>4</v>
      </c>
      <c r="H437">
        <v>11</v>
      </c>
      <c r="I437" t="s">
        <v>305</v>
      </c>
      <c r="J437">
        <v>1</v>
      </c>
      <c r="L437" s="195" t="e">
        <f>D437=#REF!</f>
        <v>#REF!</v>
      </c>
      <c r="M437" s="195" t="e">
        <f>E437=#REF!</f>
        <v>#REF!</v>
      </c>
      <c r="N437" s="195" t="e">
        <f>F437=#REF!</f>
        <v>#REF!</v>
      </c>
      <c r="O437" s="195" t="e">
        <f>G437=#REF!</f>
        <v>#REF!</v>
      </c>
      <c r="P437" s="195" t="e">
        <f>H437=#REF!</f>
        <v>#REF!</v>
      </c>
      <c r="Q437" s="195"/>
      <c r="R437" s="185"/>
      <c r="S437" s="185"/>
      <c r="T437" s="185"/>
      <c r="U437" s="185"/>
      <c r="V437" s="185"/>
      <c r="W437" s="185"/>
    </row>
    <row r="438" spans="1:23" x14ac:dyDescent="0.35">
      <c r="A438" t="s">
        <v>646</v>
      </c>
      <c r="B438" t="s">
        <v>109</v>
      </c>
      <c r="C438" t="s">
        <v>35</v>
      </c>
      <c r="D438" t="s">
        <v>148</v>
      </c>
      <c r="E438" t="s">
        <v>148</v>
      </c>
      <c r="F438">
        <v>3</v>
      </c>
      <c r="G438" t="s">
        <v>148</v>
      </c>
      <c r="H438">
        <v>6</v>
      </c>
      <c r="I438" t="s">
        <v>210</v>
      </c>
      <c r="L438" s="195" t="e">
        <f>D438=#REF!</f>
        <v>#REF!</v>
      </c>
      <c r="M438" s="195" t="e">
        <f>E438=#REF!</f>
        <v>#REF!</v>
      </c>
      <c r="N438" s="195" t="e">
        <f>F438=#REF!</f>
        <v>#REF!</v>
      </c>
      <c r="O438" s="195" t="e">
        <f>G438=#REF!</f>
        <v>#REF!</v>
      </c>
      <c r="P438" s="195" t="e">
        <f>H438=#REF!</f>
        <v>#REF!</v>
      </c>
      <c r="Q438" s="195"/>
      <c r="R438" s="185"/>
      <c r="S438" s="185"/>
      <c r="T438" s="185"/>
      <c r="U438" s="185"/>
      <c r="V438" s="185"/>
      <c r="W438" s="185"/>
    </row>
    <row r="439" spans="1:23" x14ac:dyDescent="0.35">
      <c r="A439" t="s">
        <v>647</v>
      </c>
      <c r="B439" t="s">
        <v>109</v>
      </c>
      <c r="C439" t="s">
        <v>36</v>
      </c>
      <c r="D439" t="s">
        <v>148</v>
      </c>
      <c r="E439" t="s">
        <v>148</v>
      </c>
      <c r="F439" t="s">
        <v>148</v>
      </c>
      <c r="G439" t="s">
        <v>148</v>
      </c>
      <c r="H439">
        <v>4</v>
      </c>
      <c r="I439" t="s">
        <v>210</v>
      </c>
      <c r="L439" s="195" t="e">
        <f>D439=#REF!</f>
        <v>#REF!</v>
      </c>
      <c r="M439" s="195" t="e">
        <f>E439=#REF!</f>
        <v>#REF!</v>
      </c>
      <c r="N439" s="195" t="e">
        <f>F439=#REF!</f>
        <v>#REF!</v>
      </c>
      <c r="O439" s="195" t="e">
        <f>G439=#REF!</f>
        <v>#REF!</v>
      </c>
      <c r="P439" s="195" t="e">
        <f>H439=#REF!</f>
        <v>#REF!</v>
      </c>
      <c r="Q439" s="195"/>
      <c r="R439" s="185"/>
      <c r="S439" s="185"/>
      <c r="T439" s="185"/>
      <c r="U439" s="185"/>
      <c r="V439" s="185"/>
      <c r="W439" s="185"/>
    </row>
    <row r="440" spans="1:23" x14ac:dyDescent="0.35">
      <c r="A440" t="s">
        <v>648</v>
      </c>
      <c r="B440" t="s">
        <v>109</v>
      </c>
      <c r="C440" t="s">
        <v>37</v>
      </c>
      <c r="D440" t="s">
        <v>148</v>
      </c>
      <c r="E440" t="s">
        <v>148</v>
      </c>
      <c r="F440">
        <v>3</v>
      </c>
      <c r="G440" t="s">
        <v>148</v>
      </c>
      <c r="H440">
        <v>7</v>
      </c>
      <c r="I440" t="s">
        <v>210</v>
      </c>
      <c r="L440" s="195" t="e">
        <f>D440=#REF!</f>
        <v>#REF!</v>
      </c>
      <c r="M440" s="195" t="e">
        <f>E440=#REF!</f>
        <v>#REF!</v>
      </c>
      <c r="N440" s="195" t="e">
        <f>F440=#REF!</f>
        <v>#REF!</v>
      </c>
      <c r="O440" s="195" t="e">
        <f>G440=#REF!</f>
        <v>#REF!</v>
      </c>
      <c r="P440" s="195" t="e">
        <f>H440=#REF!</f>
        <v>#REF!</v>
      </c>
      <c r="Q440" s="195"/>
      <c r="R440" s="185"/>
      <c r="S440" s="185"/>
      <c r="T440" s="185"/>
      <c r="U440" s="185"/>
      <c r="V440" s="185"/>
      <c r="W440" s="185"/>
    </row>
    <row r="441" spans="1:23" x14ac:dyDescent="0.35">
      <c r="A441" t="s">
        <v>649</v>
      </c>
      <c r="B441" t="s">
        <v>109</v>
      </c>
      <c r="C441" t="s">
        <v>38</v>
      </c>
      <c r="D441">
        <v>12</v>
      </c>
      <c r="E441">
        <v>12</v>
      </c>
      <c r="F441">
        <v>11</v>
      </c>
      <c r="G441">
        <v>8</v>
      </c>
      <c r="H441">
        <v>43</v>
      </c>
      <c r="I441" t="s">
        <v>210</v>
      </c>
      <c r="L441" s="195" t="e">
        <f>D441=#REF!</f>
        <v>#REF!</v>
      </c>
      <c r="M441" s="195" t="e">
        <f>E441=#REF!</f>
        <v>#REF!</v>
      </c>
      <c r="N441" s="195" t="e">
        <f>F441=#REF!</f>
        <v>#REF!</v>
      </c>
      <c r="O441" s="195" t="e">
        <f>G441=#REF!</f>
        <v>#REF!</v>
      </c>
      <c r="P441" s="195" t="e">
        <f>H441=#REF!</f>
        <v>#REF!</v>
      </c>
      <c r="Q441" s="195"/>
      <c r="R441" s="185"/>
      <c r="S441" s="185"/>
      <c r="T441" s="185"/>
      <c r="U441" s="185"/>
      <c r="V441" s="185"/>
      <c r="W441" s="185"/>
    </row>
    <row r="442" spans="1:23" x14ac:dyDescent="0.35">
      <c r="A442" t="s">
        <v>650</v>
      </c>
      <c r="B442" t="s">
        <v>109</v>
      </c>
      <c r="C442" t="s">
        <v>39</v>
      </c>
      <c r="D442">
        <v>3</v>
      </c>
      <c r="E442" t="s">
        <v>148</v>
      </c>
      <c r="F442" t="s">
        <v>148</v>
      </c>
      <c r="G442">
        <v>4</v>
      </c>
      <c r="H442">
        <v>10</v>
      </c>
      <c r="I442" t="s">
        <v>210</v>
      </c>
      <c r="L442" s="195" t="e">
        <f>D442=#REF!</f>
        <v>#REF!</v>
      </c>
      <c r="M442" s="195" t="e">
        <f>E442=#REF!</f>
        <v>#REF!</v>
      </c>
      <c r="N442" s="195" t="e">
        <f>F442=#REF!</f>
        <v>#REF!</v>
      </c>
      <c r="O442" s="195" t="e">
        <f>G442=#REF!</f>
        <v>#REF!</v>
      </c>
      <c r="P442" s="195" t="e">
        <f>H442=#REF!</f>
        <v>#REF!</v>
      </c>
      <c r="Q442" s="195"/>
      <c r="R442" s="185"/>
      <c r="S442" s="185"/>
      <c r="T442" s="185"/>
      <c r="U442" s="185"/>
      <c r="V442" s="185"/>
      <c r="W442" s="185"/>
    </row>
    <row r="443" spans="1:23" x14ac:dyDescent="0.35">
      <c r="A443" t="s">
        <v>651</v>
      </c>
      <c r="B443" t="s">
        <v>109</v>
      </c>
      <c r="C443" t="s">
        <v>40</v>
      </c>
      <c r="D443" t="s">
        <v>148</v>
      </c>
      <c r="E443" t="s">
        <v>148</v>
      </c>
      <c r="F443" t="s">
        <v>148</v>
      </c>
      <c r="G443" t="s">
        <v>148</v>
      </c>
      <c r="H443">
        <v>3</v>
      </c>
      <c r="I443" t="s">
        <v>210</v>
      </c>
      <c r="L443" s="195" t="e">
        <f>D443=#REF!</f>
        <v>#REF!</v>
      </c>
      <c r="M443" s="195" t="e">
        <f>E443=#REF!</f>
        <v>#REF!</v>
      </c>
      <c r="N443" s="195" t="e">
        <f>F443=#REF!</f>
        <v>#REF!</v>
      </c>
      <c r="O443" s="195" t="e">
        <f>G443=#REF!</f>
        <v>#REF!</v>
      </c>
      <c r="P443" s="195" t="e">
        <f>H443=#REF!</f>
        <v>#REF!</v>
      </c>
      <c r="Q443" s="195"/>
      <c r="R443" s="185"/>
      <c r="S443" s="185"/>
      <c r="T443" s="185"/>
      <c r="U443" s="185"/>
      <c r="V443" s="185"/>
      <c r="W443" s="185"/>
    </row>
    <row r="444" spans="1:23" x14ac:dyDescent="0.35">
      <c r="A444" t="s">
        <v>652</v>
      </c>
      <c r="B444" t="s">
        <v>109</v>
      </c>
      <c r="C444" t="s">
        <v>150</v>
      </c>
      <c r="D444" t="s">
        <v>148</v>
      </c>
      <c r="E444" t="s">
        <v>148</v>
      </c>
      <c r="F444" t="s">
        <v>148</v>
      </c>
      <c r="G444" t="s">
        <v>148</v>
      </c>
      <c r="H444">
        <v>4</v>
      </c>
      <c r="I444" t="s">
        <v>210</v>
      </c>
      <c r="L444" s="195" t="e">
        <f>D444=#REF!</f>
        <v>#REF!</v>
      </c>
      <c r="M444" s="195" t="e">
        <f>E444=#REF!</f>
        <v>#REF!</v>
      </c>
      <c r="N444" s="195" t="e">
        <f>F444=#REF!</f>
        <v>#REF!</v>
      </c>
      <c r="O444" s="195" t="e">
        <f>G444=#REF!</f>
        <v>#REF!</v>
      </c>
      <c r="P444" s="195" t="e">
        <f>H444=#REF!</f>
        <v>#REF!</v>
      </c>
      <c r="Q444" s="195"/>
      <c r="R444" s="185"/>
      <c r="S444" s="185"/>
      <c r="T444" s="185"/>
      <c r="U444" s="185"/>
      <c r="V444" s="185"/>
      <c r="W444" s="185"/>
    </row>
    <row r="445" spans="1:23" x14ac:dyDescent="0.35">
      <c r="A445" t="s">
        <v>653</v>
      </c>
      <c r="B445" t="s">
        <v>103</v>
      </c>
      <c r="C445" t="s">
        <v>17</v>
      </c>
      <c r="D445">
        <v>25</v>
      </c>
      <c r="E445">
        <v>11</v>
      </c>
      <c r="F445">
        <v>14</v>
      </c>
      <c r="G445">
        <v>6</v>
      </c>
      <c r="H445">
        <v>56</v>
      </c>
      <c r="I445" t="s">
        <v>210</v>
      </c>
      <c r="L445" s="195" t="e">
        <f>D445=#REF!</f>
        <v>#REF!</v>
      </c>
      <c r="M445" s="195" t="e">
        <f>E445=#REF!</f>
        <v>#REF!</v>
      </c>
      <c r="N445" s="195" t="e">
        <f>F445=#REF!</f>
        <v>#REF!</v>
      </c>
      <c r="O445" s="195" t="e">
        <f>G445=#REF!</f>
        <v>#REF!</v>
      </c>
      <c r="P445" s="195" t="e">
        <f>H445=#REF!</f>
        <v>#REF!</v>
      </c>
      <c r="Q445" s="195"/>
      <c r="R445" s="185"/>
      <c r="S445" s="185"/>
      <c r="T445" s="185"/>
      <c r="U445" s="185"/>
      <c r="V445" s="185"/>
      <c r="W445" s="185"/>
    </row>
    <row r="446" spans="1:23" x14ac:dyDescent="0.35">
      <c r="A446" t="s">
        <v>654</v>
      </c>
      <c r="B446" t="s">
        <v>103</v>
      </c>
      <c r="C446" t="s">
        <v>18</v>
      </c>
      <c r="D446">
        <v>11</v>
      </c>
      <c r="E446">
        <v>7</v>
      </c>
      <c r="F446" s="183">
        <v>3</v>
      </c>
      <c r="G446" t="s">
        <v>148</v>
      </c>
      <c r="H446">
        <v>23</v>
      </c>
      <c r="I446" t="s">
        <v>305</v>
      </c>
      <c r="J446">
        <v>1</v>
      </c>
      <c r="L446" s="195" t="e">
        <f>D446=#REF!</f>
        <v>#REF!</v>
      </c>
      <c r="M446" s="195" t="e">
        <f>E446=#REF!</f>
        <v>#REF!</v>
      </c>
      <c r="N446" s="195" t="e">
        <f>F446=#REF!</f>
        <v>#REF!</v>
      </c>
      <c r="O446" s="195" t="e">
        <f>G446=#REF!</f>
        <v>#REF!</v>
      </c>
      <c r="P446" s="195" t="e">
        <f>H446=#REF!</f>
        <v>#REF!</v>
      </c>
      <c r="Q446" s="195"/>
      <c r="R446" s="185"/>
      <c r="S446" s="185"/>
      <c r="T446" s="185"/>
      <c r="U446" s="185"/>
      <c r="V446" s="185"/>
      <c r="W446" s="185"/>
    </row>
    <row r="447" spans="1:23" x14ac:dyDescent="0.35">
      <c r="A447" t="s">
        <v>655</v>
      </c>
      <c r="B447" t="s">
        <v>103</v>
      </c>
      <c r="C447" t="s">
        <v>19</v>
      </c>
      <c r="D447">
        <v>4</v>
      </c>
      <c r="E447" t="s">
        <v>148</v>
      </c>
      <c r="F447">
        <v>4</v>
      </c>
      <c r="G447" t="s">
        <v>148</v>
      </c>
      <c r="H447">
        <v>9</v>
      </c>
      <c r="I447" t="s">
        <v>210</v>
      </c>
      <c r="L447" s="195" t="e">
        <f>D447=#REF!</f>
        <v>#REF!</v>
      </c>
      <c r="M447" s="195" t="e">
        <f>E447=#REF!</f>
        <v>#REF!</v>
      </c>
      <c r="N447" s="195" t="e">
        <f>F447=#REF!</f>
        <v>#REF!</v>
      </c>
      <c r="O447" s="195" t="e">
        <f>G447=#REF!</f>
        <v>#REF!</v>
      </c>
      <c r="P447" s="195" t="e">
        <f>H447=#REF!</f>
        <v>#REF!</v>
      </c>
      <c r="Q447" s="195"/>
      <c r="R447" s="185"/>
      <c r="S447" s="185"/>
      <c r="T447" s="185"/>
      <c r="U447" s="185"/>
      <c r="V447" s="185"/>
      <c r="W447" s="185"/>
    </row>
    <row r="448" spans="1:23" x14ac:dyDescent="0.35">
      <c r="A448" t="s">
        <v>656</v>
      </c>
      <c r="B448" t="s">
        <v>103</v>
      </c>
      <c r="C448" t="s">
        <v>20</v>
      </c>
      <c r="D448">
        <v>11</v>
      </c>
      <c r="E448">
        <v>4</v>
      </c>
      <c r="F448">
        <v>8</v>
      </c>
      <c r="G448">
        <v>4</v>
      </c>
      <c r="H448">
        <v>27</v>
      </c>
      <c r="I448" t="s">
        <v>210</v>
      </c>
      <c r="L448" s="195" t="e">
        <f>D448=#REF!</f>
        <v>#REF!</v>
      </c>
      <c r="M448" s="195" t="e">
        <f>E448=#REF!</f>
        <v>#REF!</v>
      </c>
      <c r="N448" s="195" t="e">
        <f>F448=#REF!</f>
        <v>#REF!</v>
      </c>
      <c r="O448" s="195" t="e">
        <f>G448=#REF!</f>
        <v>#REF!</v>
      </c>
      <c r="P448" s="195" t="e">
        <f>H448=#REF!</f>
        <v>#REF!</v>
      </c>
      <c r="Q448" s="195"/>
      <c r="R448" s="185"/>
      <c r="S448" s="185"/>
      <c r="T448" s="185"/>
      <c r="U448" s="185"/>
      <c r="V448" s="185"/>
      <c r="W448" s="185"/>
    </row>
    <row r="449" spans="1:23" x14ac:dyDescent="0.35">
      <c r="A449" t="s">
        <v>657</v>
      </c>
      <c r="B449" t="s">
        <v>103</v>
      </c>
      <c r="C449" t="s">
        <v>21</v>
      </c>
      <c r="D449">
        <v>3</v>
      </c>
      <c r="E449">
        <v>9</v>
      </c>
      <c r="F449">
        <v>5</v>
      </c>
      <c r="G449">
        <v>9</v>
      </c>
      <c r="H449">
        <v>26</v>
      </c>
      <c r="I449" t="s">
        <v>210</v>
      </c>
      <c r="L449" s="195" t="e">
        <f>D449=#REF!</f>
        <v>#REF!</v>
      </c>
      <c r="M449" s="195" t="e">
        <f>E449=#REF!</f>
        <v>#REF!</v>
      </c>
      <c r="N449" s="195" t="e">
        <f>F449=#REF!</f>
        <v>#REF!</v>
      </c>
      <c r="O449" s="195" t="e">
        <f>G449=#REF!</f>
        <v>#REF!</v>
      </c>
      <c r="P449" s="195" t="e">
        <f>H449=#REF!</f>
        <v>#REF!</v>
      </c>
      <c r="Q449" s="195"/>
      <c r="R449" s="185"/>
      <c r="S449" s="185"/>
      <c r="T449" s="185"/>
      <c r="U449" s="185"/>
      <c r="V449" s="185"/>
      <c r="W449" s="185"/>
    </row>
    <row r="450" spans="1:23" x14ac:dyDescent="0.35">
      <c r="A450" t="s">
        <v>658</v>
      </c>
      <c r="B450" t="s">
        <v>103</v>
      </c>
      <c r="C450" t="s">
        <v>116</v>
      </c>
      <c r="D450">
        <v>14</v>
      </c>
      <c r="E450">
        <v>19</v>
      </c>
      <c r="F450">
        <v>18</v>
      </c>
      <c r="G450">
        <v>16</v>
      </c>
      <c r="H450">
        <v>67</v>
      </c>
      <c r="I450" t="s">
        <v>210</v>
      </c>
      <c r="L450" s="195" t="e">
        <f>D450=#REF!</f>
        <v>#REF!</v>
      </c>
      <c r="M450" s="195" t="e">
        <f>E450=#REF!</f>
        <v>#REF!</v>
      </c>
      <c r="N450" s="195" t="e">
        <f>F450=#REF!</f>
        <v>#REF!</v>
      </c>
      <c r="O450" s="195" t="e">
        <f>G450=#REF!</f>
        <v>#REF!</v>
      </c>
      <c r="P450" s="195" t="e">
        <f>H450=#REF!</f>
        <v>#REF!</v>
      </c>
      <c r="Q450" s="195"/>
      <c r="R450" s="185"/>
      <c r="S450" s="185"/>
      <c r="T450" s="185"/>
      <c r="U450" s="185"/>
      <c r="V450" s="185"/>
      <c r="W450" s="185"/>
    </row>
    <row r="451" spans="1:23" x14ac:dyDescent="0.35">
      <c r="A451" t="s">
        <v>659</v>
      </c>
      <c r="B451" t="s">
        <v>103</v>
      </c>
      <c r="C451" t="s">
        <v>22</v>
      </c>
      <c r="D451">
        <v>6</v>
      </c>
      <c r="E451" s="183">
        <v>4</v>
      </c>
      <c r="F451">
        <v>4</v>
      </c>
      <c r="G451" t="s">
        <v>148</v>
      </c>
      <c r="H451">
        <v>15</v>
      </c>
      <c r="I451" t="s">
        <v>305</v>
      </c>
      <c r="J451">
        <v>1</v>
      </c>
      <c r="L451" s="195" t="e">
        <f>D451=#REF!</f>
        <v>#REF!</v>
      </c>
      <c r="M451" s="195" t="e">
        <f>E451=#REF!</f>
        <v>#REF!</v>
      </c>
      <c r="N451" s="195" t="e">
        <f>F451=#REF!</f>
        <v>#REF!</v>
      </c>
      <c r="O451" s="195" t="e">
        <f>G451=#REF!</f>
        <v>#REF!</v>
      </c>
      <c r="P451" s="195" t="e">
        <f>H451=#REF!</f>
        <v>#REF!</v>
      </c>
      <c r="Q451" s="195"/>
      <c r="R451" s="185"/>
      <c r="S451" s="185"/>
      <c r="T451" s="185"/>
      <c r="U451" s="185"/>
      <c r="V451" s="185"/>
      <c r="W451" s="185"/>
    </row>
    <row r="452" spans="1:23" x14ac:dyDescent="0.35">
      <c r="A452" t="s">
        <v>660</v>
      </c>
      <c r="B452" t="s">
        <v>103</v>
      </c>
      <c r="C452" t="s">
        <v>23</v>
      </c>
      <c r="D452" t="s">
        <v>148</v>
      </c>
      <c r="E452">
        <v>4</v>
      </c>
      <c r="F452">
        <v>6</v>
      </c>
      <c r="G452" t="s">
        <v>148</v>
      </c>
      <c r="H452">
        <v>13</v>
      </c>
      <c r="I452" t="s">
        <v>210</v>
      </c>
      <c r="L452" s="195" t="e">
        <f>D452=#REF!</f>
        <v>#REF!</v>
      </c>
      <c r="M452" s="195" t="e">
        <f>E452=#REF!</f>
        <v>#REF!</v>
      </c>
      <c r="N452" s="195" t="e">
        <f>F452=#REF!</f>
        <v>#REF!</v>
      </c>
      <c r="O452" s="195" t="e">
        <f>G452=#REF!</f>
        <v>#REF!</v>
      </c>
      <c r="P452" s="195" t="e">
        <f>H452=#REF!</f>
        <v>#REF!</v>
      </c>
      <c r="Q452" s="195"/>
      <c r="R452" s="185"/>
      <c r="S452" s="185"/>
      <c r="T452" s="185"/>
      <c r="U452" s="185"/>
      <c r="V452" s="185"/>
      <c r="W452" s="185"/>
    </row>
    <row r="453" spans="1:23" x14ac:dyDescent="0.35">
      <c r="A453" t="s">
        <v>661</v>
      </c>
      <c r="B453" t="s">
        <v>103</v>
      </c>
      <c r="C453" t="s">
        <v>24</v>
      </c>
      <c r="D453" t="s">
        <v>148</v>
      </c>
      <c r="E453">
        <v>5</v>
      </c>
      <c r="F453" t="s">
        <v>148</v>
      </c>
      <c r="G453">
        <v>4</v>
      </c>
      <c r="H453">
        <v>13</v>
      </c>
      <c r="I453" t="s">
        <v>210</v>
      </c>
      <c r="L453" s="195" t="e">
        <f>D453=#REF!</f>
        <v>#REF!</v>
      </c>
      <c r="M453" s="195" t="e">
        <f>E453=#REF!</f>
        <v>#REF!</v>
      </c>
      <c r="N453" s="195" t="e">
        <f>F453=#REF!</f>
        <v>#REF!</v>
      </c>
      <c r="O453" s="195" t="e">
        <f>G453=#REF!</f>
        <v>#REF!</v>
      </c>
      <c r="P453" s="195" t="e">
        <f>H453=#REF!</f>
        <v>#REF!</v>
      </c>
      <c r="Q453" s="195"/>
      <c r="R453" s="185"/>
      <c r="S453" s="185"/>
      <c r="T453" s="185"/>
      <c r="U453" s="185"/>
      <c r="V453" s="185"/>
      <c r="W453" s="185"/>
    </row>
    <row r="454" spans="1:23" x14ac:dyDescent="0.35">
      <c r="A454" t="s">
        <v>662</v>
      </c>
      <c r="B454" t="s">
        <v>103</v>
      </c>
      <c r="C454" t="s">
        <v>25</v>
      </c>
      <c r="D454">
        <v>31</v>
      </c>
      <c r="E454">
        <v>42</v>
      </c>
      <c r="F454">
        <v>38</v>
      </c>
      <c r="G454">
        <v>27</v>
      </c>
      <c r="H454">
        <v>138</v>
      </c>
      <c r="I454" t="s">
        <v>210</v>
      </c>
      <c r="L454" s="195" t="e">
        <f>D454=#REF!</f>
        <v>#REF!</v>
      </c>
      <c r="M454" s="195" t="e">
        <f>E454=#REF!</f>
        <v>#REF!</v>
      </c>
      <c r="N454" s="195" t="e">
        <f>F454=#REF!</f>
        <v>#REF!</v>
      </c>
      <c r="O454" s="195" t="e">
        <f>G454=#REF!</f>
        <v>#REF!</v>
      </c>
      <c r="P454" s="195" t="e">
        <f>H454=#REF!</f>
        <v>#REF!</v>
      </c>
      <c r="Q454" s="195"/>
      <c r="R454" s="185"/>
      <c r="S454" s="185"/>
      <c r="T454" s="185"/>
      <c r="U454" s="185"/>
      <c r="V454" s="185"/>
      <c r="W454" s="185"/>
    </row>
    <row r="455" spans="1:23" x14ac:dyDescent="0.35">
      <c r="A455" t="s">
        <v>663</v>
      </c>
      <c r="B455" t="s">
        <v>103</v>
      </c>
      <c r="C455" t="s">
        <v>26</v>
      </c>
      <c r="D455" t="s">
        <v>148</v>
      </c>
      <c r="E455" t="s">
        <v>148</v>
      </c>
      <c r="F455" t="s">
        <v>148</v>
      </c>
      <c r="G455" t="s">
        <v>148</v>
      </c>
      <c r="H455">
        <v>4</v>
      </c>
      <c r="I455" t="s">
        <v>210</v>
      </c>
      <c r="L455" s="195" t="e">
        <f>D455=#REF!</f>
        <v>#REF!</v>
      </c>
      <c r="M455" s="195" t="e">
        <f>E455=#REF!</f>
        <v>#REF!</v>
      </c>
      <c r="N455" s="195" t="e">
        <f>F455=#REF!</f>
        <v>#REF!</v>
      </c>
      <c r="O455" s="195" t="e">
        <f>G455=#REF!</f>
        <v>#REF!</v>
      </c>
      <c r="P455" s="195" t="e">
        <f>H455=#REF!</f>
        <v>#REF!</v>
      </c>
      <c r="Q455" s="195"/>
      <c r="R455" s="185"/>
      <c r="S455" s="185"/>
      <c r="T455" s="185"/>
      <c r="U455" s="185"/>
      <c r="V455" s="185"/>
      <c r="W455" s="185"/>
    </row>
    <row r="456" spans="1:23" x14ac:dyDescent="0.35">
      <c r="A456" t="s">
        <v>664</v>
      </c>
      <c r="B456" t="s">
        <v>103</v>
      </c>
      <c r="C456" t="s">
        <v>27</v>
      </c>
      <c r="D456">
        <v>10</v>
      </c>
      <c r="E456">
        <v>16</v>
      </c>
      <c r="F456">
        <v>12</v>
      </c>
      <c r="G456">
        <v>5</v>
      </c>
      <c r="H456">
        <v>43</v>
      </c>
      <c r="I456" t="s">
        <v>210</v>
      </c>
      <c r="L456" s="195" t="e">
        <f>D456=#REF!</f>
        <v>#REF!</v>
      </c>
      <c r="M456" s="195" t="e">
        <f>E456=#REF!</f>
        <v>#REF!</v>
      </c>
      <c r="N456" s="195" t="e">
        <f>F456=#REF!</f>
        <v>#REF!</v>
      </c>
      <c r="O456" s="195" t="e">
        <f>G456=#REF!</f>
        <v>#REF!</v>
      </c>
      <c r="P456" s="195" t="e">
        <f>H456=#REF!</f>
        <v>#REF!</v>
      </c>
      <c r="Q456" s="195"/>
      <c r="R456" s="185"/>
      <c r="S456" s="185"/>
      <c r="T456" s="185"/>
      <c r="U456" s="185"/>
      <c r="V456" s="185"/>
      <c r="W456" s="185"/>
    </row>
    <row r="457" spans="1:23" x14ac:dyDescent="0.35">
      <c r="A457" t="s">
        <v>665</v>
      </c>
      <c r="B457" t="s">
        <v>103</v>
      </c>
      <c r="C457" t="s">
        <v>28</v>
      </c>
      <c r="D457">
        <v>7</v>
      </c>
      <c r="E457">
        <v>6</v>
      </c>
      <c r="F457">
        <v>3</v>
      </c>
      <c r="G457">
        <v>5</v>
      </c>
      <c r="H457">
        <v>21</v>
      </c>
      <c r="I457" t="s">
        <v>210</v>
      </c>
      <c r="L457" s="195" t="e">
        <f>D457=#REF!</f>
        <v>#REF!</v>
      </c>
      <c r="M457" s="195" t="e">
        <f>E457=#REF!</f>
        <v>#REF!</v>
      </c>
      <c r="N457" s="195" t="e">
        <f>F457=#REF!</f>
        <v>#REF!</v>
      </c>
      <c r="O457" s="195" t="e">
        <f>G457=#REF!</f>
        <v>#REF!</v>
      </c>
      <c r="P457" s="195" t="e">
        <f>H457=#REF!</f>
        <v>#REF!</v>
      </c>
      <c r="Q457" s="195"/>
      <c r="R457" s="185"/>
      <c r="S457" s="185"/>
      <c r="T457" s="185"/>
      <c r="U457" s="185"/>
      <c r="V457" s="185"/>
      <c r="W457" s="185"/>
    </row>
    <row r="458" spans="1:23" x14ac:dyDescent="0.35">
      <c r="A458" t="s">
        <v>666</v>
      </c>
      <c r="B458" t="s">
        <v>187</v>
      </c>
      <c r="C458" t="s">
        <v>29</v>
      </c>
      <c r="D458" t="s">
        <v>148</v>
      </c>
      <c r="E458" t="s">
        <v>148</v>
      </c>
      <c r="F458" t="s">
        <v>148</v>
      </c>
      <c r="G458" t="s">
        <v>148</v>
      </c>
      <c r="H458" t="s">
        <v>148</v>
      </c>
      <c r="I458" t="s">
        <v>210</v>
      </c>
      <c r="L458" s="195" t="e">
        <f>D458=#REF!</f>
        <v>#REF!</v>
      </c>
      <c r="M458" s="195" t="e">
        <f>E458=#REF!</f>
        <v>#REF!</v>
      </c>
      <c r="N458" s="195" t="e">
        <f>F458=#REF!</f>
        <v>#REF!</v>
      </c>
      <c r="O458" s="195" t="e">
        <f>G458=#REF!</f>
        <v>#REF!</v>
      </c>
      <c r="P458" s="195" t="e">
        <f>H458=#REF!</f>
        <v>#REF!</v>
      </c>
      <c r="Q458" s="195"/>
      <c r="R458" s="185"/>
      <c r="S458" s="185"/>
      <c r="T458" s="185"/>
      <c r="U458" s="185"/>
      <c r="V458" s="185"/>
      <c r="W458" s="185"/>
    </row>
    <row r="459" spans="1:23" x14ac:dyDescent="0.35">
      <c r="A459" t="s">
        <v>667</v>
      </c>
      <c r="B459" t="s">
        <v>103</v>
      </c>
      <c r="C459" t="s">
        <v>30</v>
      </c>
      <c r="D459">
        <v>8</v>
      </c>
      <c r="E459">
        <v>5</v>
      </c>
      <c r="F459">
        <v>9</v>
      </c>
      <c r="G459">
        <v>9</v>
      </c>
      <c r="H459">
        <v>31</v>
      </c>
      <c r="I459" t="s">
        <v>210</v>
      </c>
      <c r="L459" s="195" t="e">
        <f>D459=#REF!</f>
        <v>#REF!</v>
      </c>
      <c r="M459" s="195" t="e">
        <f>E459=#REF!</f>
        <v>#REF!</v>
      </c>
      <c r="N459" s="195" t="e">
        <f>F459=#REF!</f>
        <v>#REF!</v>
      </c>
      <c r="O459" s="195" t="e">
        <f>G459=#REF!</f>
        <v>#REF!</v>
      </c>
      <c r="P459" s="195" t="e">
        <f>H459=#REF!</f>
        <v>#REF!</v>
      </c>
      <c r="Q459" s="195"/>
      <c r="R459" s="185"/>
      <c r="S459" s="185"/>
      <c r="T459" s="185"/>
      <c r="U459" s="185"/>
      <c r="V459" s="185"/>
      <c r="W459" s="185"/>
    </row>
    <row r="460" spans="1:23" x14ac:dyDescent="0.35">
      <c r="A460" t="s">
        <v>668</v>
      </c>
      <c r="B460" t="s">
        <v>103</v>
      </c>
      <c r="C460" t="s">
        <v>31</v>
      </c>
      <c r="D460">
        <v>20</v>
      </c>
      <c r="E460">
        <v>31</v>
      </c>
      <c r="F460">
        <v>28</v>
      </c>
      <c r="G460">
        <v>14</v>
      </c>
      <c r="H460">
        <v>93</v>
      </c>
      <c r="I460" t="s">
        <v>210</v>
      </c>
      <c r="L460" s="195" t="e">
        <f>D460=#REF!</f>
        <v>#REF!</v>
      </c>
      <c r="M460" s="195" t="e">
        <f>E460=#REF!</f>
        <v>#REF!</v>
      </c>
      <c r="N460" s="195" t="e">
        <f>F460=#REF!</f>
        <v>#REF!</v>
      </c>
      <c r="O460" s="195" t="e">
        <f>G460=#REF!</f>
        <v>#REF!</v>
      </c>
      <c r="P460" s="195" t="e">
        <f>H460=#REF!</f>
        <v>#REF!</v>
      </c>
      <c r="Q460" s="195"/>
      <c r="R460" s="185"/>
      <c r="S460" s="185"/>
      <c r="T460" s="185"/>
      <c r="U460" s="185"/>
      <c r="V460" s="185"/>
      <c r="W460" s="185"/>
    </row>
    <row r="461" spans="1:23" x14ac:dyDescent="0.35">
      <c r="A461" t="s">
        <v>669</v>
      </c>
      <c r="B461" t="s">
        <v>103</v>
      </c>
      <c r="C461" t="s">
        <v>32</v>
      </c>
      <c r="D461">
        <v>3</v>
      </c>
      <c r="E461" t="s">
        <v>148</v>
      </c>
      <c r="F461">
        <v>3</v>
      </c>
      <c r="G461" t="s">
        <v>148</v>
      </c>
      <c r="H461">
        <v>9</v>
      </c>
      <c r="I461" t="s">
        <v>210</v>
      </c>
      <c r="L461" s="195" t="e">
        <f>D461=#REF!</f>
        <v>#REF!</v>
      </c>
      <c r="M461" s="195" t="e">
        <f>E461=#REF!</f>
        <v>#REF!</v>
      </c>
      <c r="N461" s="195" t="e">
        <f>F461=#REF!</f>
        <v>#REF!</v>
      </c>
      <c r="O461" s="195" t="e">
        <f>G461=#REF!</f>
        <v>#REF!</v>
      </c>
      <c r="P461" s="195" t="e">
        <f>H461=#REF!</f>
        <v>#REF!</v>
      </c>
      <c r="Q461" s="195"/>
      <c r="R461" s="185"/>
      <c r="S461" s="185"/>
      <c r="T461" s="185"/>
      <c r="U461" s="185"/>
      <c r="V461" s="185"/>
      <c r="W461" s="185"/>
    </row>
    <row r="462" spans="1:23" x14ac:dyDescent="0.35">
      <c r="A462" t="s">
        <v>670</v>
      </c>
      <c r="B462" t="s">
        <v>103</v>
      </c>
      <c r="C462" t="s">
        <v>33</v>
      </c>
      <c r="D462">
        <v>12</v>
      </c>
      <c r="E462">
        <v>4</v>
      </c>
      <c r="F462">
        <v>11</v>
      </c>
      <c r="G462">
        <v>3</v>
      </c>
      <c r="H462">
        <v>30</v>
      </c>
      <c r="I462" t="s">
        <v>210</v>
      </c>
      <c r="L462" s="195" t="e">
        <f>D462=#REF!</f>
        <v>#REF!</v>
      </c>
      <c r="M462" s="195" t="e">
        <f>E462=#REF!</f>
        <v>#REF!</v>
      </c>
      <c r="N462" s="195" t="e">
        <f>F462=#REF!</f>
        <v>#REF!</v>
      </c>
      <c r="O462" s="195" t="e">
        <f>G462=#REF!</f>
        <v>#REF!</v>
      </c>
      <c r="P462" s="195" t="e">
        <f>H462=#REF!</f>
        <v>#REF!</v>
      </c>
      <c r="Q462" s="195"/>
      <c r="R462" s="185"/>
      <c r="S462" s="185"/>
      <c r="T462" s="185"/>
      <c r="U462" s="185"/>
      <c r="V462" s="185"/>
      <c r="W462" s="185"/>
    </row>
    <row r="463" spans="1:23" x14ac:dyDescent="0.35">
      <c r="A463" t="s">
        <v>671</v>
      </c>
      <c r="B463" t="s">
        <v>103</v>
      </c>
      <c r="C463" t="s">
        <v>34</v>
      </c>
      <c r="D463" t="s">
        <v>148</v>
      </c>
      <c r="E463" s="183">
        <v>5</v>
      </c>
      <c r="F463">
        <v>11</v>
      </c>
      <c r="G463">
        <v>7</v>
      </c>
      <c r="H463">
        <v>25</v>
      </c>
      <c r="I463" t="s">
        <v>305</v>
      </c>
      <c r="J463">
        <v>1</v>
      </c>
      <c r="L463" s="195" t="e">
        <f>D463=#REF!</f>
        <v>#REF!</v>
      </c>
      <c r="M463" s="195" t="e">
        <f>E463=#REF!</f>
        <v>#REF!</v>
      </c>
      <c r="N463" s="195" t="e">
        <f>F463=#REF!</f>
        <v>#REF!</v>
      </c>
      <c r="O463" s="195" t="e">
        <f>G463=#REF!</f>
        <v>#REF!</v>
      </c>
      <c r="P463" s="195" t="e">
        <f>H463=#REF!</f>
        <v>#REF!</v>
      </c>
      <c r="Q463" s="195"/>
      <c r="R463" s="185"/>
      <c r="S463" s="185"/>
      <c r="T463" s="185"/>
      <c r="U463" s="185"/>
      <c r="V463" s="185"/>
      <c r="W463" s="185"/>
    </row>
    <row r="464" spans="1:23" x14ac:dyDescent="0.35">
      <c r="A464" t="s">
        <v>672</v>
      </c>
      <c r="B464" t="s">
        <v>103</v>
      </c>
      <c r="C464" t="s">
        <v>35</v>
      </c>
      <c r="D464">
        <v>11</v>
      </c>
      <c r="E464">
        <v>4</v>
      </c>
      <c r="F464" t="s">
        <v>148</v>
      </c>
      <c r="G464" s="183">
        <v>4</v>
      </c>
      <c r="H464">
        <v>21</v>
      </c>
      <c r="I464" t="s">
        <v>305</v>
      </c>
      <c r="J464">
        <v>1</v>
      </c>
      <c r="L464" s="195" t="e">
        <f>D464=#REF!</f>
        <v>#REF!</v>
      </c>
      <c r="M464" s="195" t="e">
        <f>E464=#REF!</f>
        <v>#REF!</v>
      </c>
      <c r="N464" s="195" t="e">
        <f>F464=#REF!</f>
        <v>#REF!</v>
      </c>
      <c r="O464" s="195" t="e">
        <f>G464=#REF!</f>
        <v>#REF!</v>
      </c>
      <c r="P464" s="195" t="e">
        <f>H464=#REF!</f>
        <v>#REF!</v>
      </c>
      <c r="Q464" s="195"/>
      <c r="R464" s="185"/>
      <c r="S464" s="185"/>
      <c r="T464" s="185"/>
      <c r="U464" s="185"/>
      <c r="V464" s="185"/>
      <c r="W464" s="185"/>
    </row>
    <row r="465" spans="1:23" x14ac:dyDescent="0.35">
      <c r="A465" t="s">
        <v>673</v>
      </c>
      <c r="B465" t="s">
        <v>103</v>
      </c>
      <c r="C465" t="s">
        <v>36</v>
      </c>
      <c r="D465">
        <v>3</v>
      </c>
      <c r="E465">
        <v>7</v>
      </c>
      <c r="F465">
        <v>3</v>
      </c>
      <c r="G465">
        <v>4</v>
      </c>
      <c r="H465">
        <v>17</v>
      </c>
      <c r="I465" t="s">
        <v>210</v>
      </c>
      <c r="L465" s="195" t="e">
        <f>D465=#REF!</f>
        <v>#REF!</v>
      </c>
      <c r="M465" s="195" t="e">
        <f>E465=#REF!</f>
        <v>#REF!</v>
      </c>
      <c r="N465" s="195" t="e">
        <f>F465=#REF!</f>
        <v>#REF!</v>
      </c>
      <c r="O465" s="195" t="e">
        <f>G465=#REF!</f>
        <v>#REF!</v>
      </c>
      <c r="P465" s="195" t="e">
        <f>H465=#REF!</f>
        <v>#REF!</v>
      </c>
      <c r="Q465" s="195"/>
      <c r="R465" s="185"/>
      <c r="S465" s="185"/>
      <c r="T465" s="185"/>
      <c r="U465" s="185"/>
      <c r="V465" s="185"/>
      <c r="W465" s="185"/>
    </row>
    <row r="466" spans="1:23" x14ac:dyDescent="0.35">
      <c r="A466" t="s">
        <v>674</v>
      </c>
      <c r="B466" t="s">
        <v>103</v>
      </c>
      <c r="C466" t="s">
        <v>37</v>
      </c>
      <c r="D466">
        <v>5</v>
      </c>
      <c r="E466">
        <v>6</v>
      </c>
      <c r="F466">
        <v>5</v>
      </c>
      <c r="G466">
        <v>5</v>
      </c>
      <c r="H466">
        <v>21</v>
      </c>
      <c r="I466" t="s">
        <v>210</v>
      </c>
      <c r="L466" s="195" t="e">
        <f>D466=#REF!</f>
        <v>#REF!</v>
      </c>
      <c r="M466" s="195" t="e">
        <f>E466=#REF!</f>
        <v>#REF!</v>
      </c>
      <c r="N466" s="195" t="e">
        <f>F466=#REF!</f>
        <v>#REF!</v>
      </c>
      <c r="O466" s="195" t="e">
        <f>G466=#REF!</f>
        <v>#REF!</v>
      </c>
      <c r="P466" s="195" t="e">
        <f>H466=#REF!</f>
        <v>#REF!</v>
      </c>
      <c r="Q466" s="195"/>
      <c r="R466" s="185"/>
      <c r="S466" s="185"/>
      <c r="T466" s="185"/>
      <c r="U466" s="185"/>
      <c r="V466" s="185"/>
      <c r="W466" s="185"/>
    </row>
    <row r="467" spans="1:23" x14ac:dyDescent="0.35">
      <c r="A467" t="s">
        <v>675</v>
      </c>
      <c r="B467" t="s">
        <v>103</v>
      </c>
      <c r="C467" t="s">
        <v>38</v>
      </c>
      <c r="D467">
        <v>18</v>
      </c>
      <c r="E467">
        <v>16</v>
      </c>
      <c r="F467">
        <v>19</v>
      </c>
      <c r="G467">
        <v>11</v>
      </c>
      <c r="H467">
        <v>64</v>
      </c>
      <c r="I467" t="s">
        <v>210</v>
      </c>
      <c r="L467" s="195" t="e">
        <f>D467=#REF!</f>
        <v>#REF!</v>
      </c>
      <c r="M467" s="195" t="e">
        <f>E467=#REF!</f>
        <v>#REF!</v>
      </c>
      <c r="N467" s="195" t="e">
        <f>F467=#REF!</f>
        <v>#REF!</v>
      </c>
      <c r="O467" s="195" t="e">
        <f>G467=#REF!</f>
        <v>#REF!</v>
      </c>
      <c r="P467" s="195" t="e">
        <f>H467=#REF!</f>
        <v>#REF!</v>
      </c>
      <c r="Q467" s="195"/>
      <c r="R467" s="185"/>
      <c r="S467" s="185"/>
      <c r="T467" s="185"/>
      <c r="U467" s="185"/>
      <c r="V467" s="185"/>
      <c r="W467" s="185"/>
    </row>
    <row r="468" spans="1:23" x14ac:dyDescent="0.35">
      <c r="A468" t="s">
        <v>676</v>
      </c>
      <c r="B468" t="s">
        <v>103</v>
      </c>
      <c r="C468" t="s">
        <v>39</v>
      </c>
      <c r="D468">
        <v>5</v>
      </c>
      <c r="E468">
        <v>4</v>
      </c>
      <c r="F468">
        <v>9</v>
      </c>
      <c r="G468">
        <v>6</v>
      </c>
      <c r="H468">
        <v>24</v>
      </c>
      <c r="I468" t="s">
        <v>210</v>
      </c>
      <c r="L468" s="195" t="e">
        <f>D468=#REF!</f>
        <v>#REF!</v>
      </c>
      <c r="M468" s="195" t="e">
        <f>E468=#REF!</f>
        <v>#REF!</v>
      </c>
      <c r="N468" s="195" t="e">
        <f>F468=#REF!</f>
        <v>#REF!</v>
      </c>
      <c r="O468" s="195" t="e">
        <f>G468=#REF!</f>
        <v>#REF!</v>
      </c>
      <c r="P468" s="195" t="e">
        <f>H468=#REF!</f>
        <v>#REF!</v>
      </c>
      <c r="Q468" s="195"/>
      <c r="R468" s="185"/>
      <c r="S468" s="185"/>
      <c r="T468" s="185"/>
      <c r="U468" s="185"/>
      <c r="V468" s="185"/>
      <c r="W468" s="185"/>
    </row>
    <row r="469" spans="1:23" x14ac:dyDescent="0.35">
      <c r="A469" t="s">
        <v>677</v>
      </c>
      <c r="B469" t="s">
        <v>103</v>
      </c>
      <c r="C469" t="s">
        <v>40</v>
      </c>
      <c r="D469">
        <v>4</v>
      </c>
      <c r="E469" t="s">
        <v>148</v>
      </c>
      <c r="F469">
        <v>4</v>
      </c>
      <c r="G469" s="183">
        <v>3</v>
      </c>
      <c r="H469">
        <v>13</v>
      </c>
      <c r="I469" t="s">
        <v>305</v>
      </c>
      <c r="J469">
        <v>1</v>
      </c>
      <c r="L469" s="195" t="e">
        <f>D469=#REF!</f>
        <v>#REF!</v>
      </c>
      <c r="M469" s="195" t="e">
        <f>E469=#REF!</f>
        <v>#REF!</v>
      </c>
      <c r="N469" s="195" t="e">
        <f>F469=#REF!</f>
        <v>#REF!</v>
      </c>
      <c r="O469" s="195" t="e">
        <f>G469=#REF!</f>
        <v>#REF!</v>
      </c>
      <c r="P469" s="195" t="e">
        <f>H469=#REF!</f>
        <v>#REF!</v>
      </c>
      <c r="Q469" s="195"/>
      <c r="R469" s="185"/>
      <c r="S469" s="185"/>
      <c r="T469" s="185"/>
      <c r="U469" s="185"/>
      <c r="V469" s="185"/>
      <c r="W469" s="185"/>
    </row>
    <row r="470" spans="1:23" x14ac:dyDescent="0.35">
      <c r="A470" t="s">
        <v>678</v>
      </c>
      <c r="B470" t="s">
        <v>103</v>
      </c>
      <c r="C470" t="s">
        <v>150</v>
      </c>
      <c r="D470">
        <v>3</v>
      </c>
      <c r="E470" t="s">
        <v>148</v>
      </c>
      <c r="F470">
        <v>4</v>
      </c>
      <c r="G470" t="s">
        <v>148</v>
      </c>
      <c r="H470">
        <v>9</v>
      </c>
      <c r="I470" t="s">
        <v>210</v>
      </c>
      <c r="L470" s="195" t="e">
        <f>D470=#REF!</f>
        <v>#REF!</v>
      </c>
      <c r="M470" s="195" t="e">
        <f>E470=#REF!</f>
        <v>#REF!</v>
      </c>
      <c r="N470" s="195" t="e">
        <f>F470=#REF!</f>
        <v>#REF!</v>
      </c>
      <c r="O470" s="195" t="e">
        <f>G470=#REF!</f>
        <v>#REF!</v>
      </c>
      <c r="P470" s="195" t="e">
        <f>H470=#REF!</f>
        <v>#REF!</v>
      </c>
      <c r="Q470" s="195"/>
      <c r="R470" s="185"/>
      <c r="S470" s="185"/>
      <c r="T470" s="185"/>
      <c r="U470" s="185"/>
      <c r="V470" s="185"/>
      <c r="W470" s="185"/>
    </row>
    <row r="471" spans="1:23" x14ac:dyDescent="0.35">
      <c r="A471" t="s">
        <v>679</v>
      </c>
      <c r="B471" t="s">
        <v>108</v>
      </c>
      <c r="C471" t="s">
        <v>17</v>
      </c>
      <c r="D471">
        <v>13</v>
      </c>
      <c r="E471">
        <v>19</v>
      </c>
      <c r="F471">
        <v>19</v>
      </c>
      <c r="G471">
        <v>21</v>
      </c>
      <c r="H471">
        <v>72</v>
      </c>
      <c r="I471" t="s">
        <v>210</v>
      </c>
      <c r="L471" s="195" t="e">
        <f>D471=#REF!</f>
        <v>#REF!</v>
      </c>
      <c r="M471" s="195" t="e">
        <f>E471=#REF!</f>
        <v>#REF!</v>
      </c>
      <c r="N471" s="195" t="e">
        <f>F471=#REF!</f>
        <v>#REF!</v>
      </c>
      <c r="O471" s="195" t="e">
        <f>G471=#REF!</f>
        <v>#REF!</v>
      </c>
      <c r="P471" s="195" t="e">
        <f>H471=#REF!</f>
        <v>#REF!</v>
      </c>
      <c r="Q471" s="195"/>
      <c r="R471" s="185"/>
      <c r="S471" s="185"/>
      <c r="T471" s="185"/>
      <c r="U471" s="185"/>
      <c r="V471" s="185"/>
      <c r="W471" s="185"/>
    </row>
    <row r="472" spans="1:23" x14ac:dyDescent="0.35">
      <c r="A472" t="s">
        <v>680</v>
      </c>
      <c r="B472" t="s">
        <v>108</v>
      </c>
      <c r="C472" t="s">
        <v>18</v>
      </c>
      <c r="D472">
        <v>6</v>
      </c>
      <c r="E472">
        <v>5</v>
      </c>
      <c r="F472">
        <v>10</v>
      </c>
      <c r="G472">
        <v>8</v>
      </c>
      <c r="H472">
        <v>29</v>
      </c>
      <c r="I472" t="s">
        <v>210</v>
      </c>
      <c r="L472" s="195" t="e">
        <f>D472=#REF!</f>
        <v>#REF!</v>
      </c>
      <c r="M472" s="195" t="e">
        <f>E472=#REF!</f>
        <v>#REF!</v>
      </c>
      <c r="N472" s="195" t="e">
        <f>F472=#REF!</f>
        <v>#REF!</v>
      </c>
      <c r="O472" s="195" t="e">
        <f>G472=#REF!</f>
        <v>#REF!</v>
      </c>
      <c r="P472" s="195" t="e">
        <f>H472=#REF!</f>
        <v>#REF!</v>
      </c>
      <c r="Q472" s="195"/>
      <c r="R472" s="185"/>
      <c r="S472" s="185"/>
      <c r="T472" s="185"/>
      <c r="U472" s="185"/>
      <c r="V472" s="185"/>
      <c r="W472" s="185"/>
    </row>
    <row r="473" spans="1:23" x14ac:dyDescent="0.35">
      <c r="A473" t="s">
        <v>681</v>
      </c>
      <c r="B473" t="s">
        <v>108</v>
      </c>
      <c r="C473" t="s">
        <v>19</v>
      </c>
      <c r="D473" t="s">
        <v>148</v>
      </c>
      <c r="E473">
        <v>4</v>
      </c>
      <c r="F473">
        <v>4</v>
      </c>
      <c r="G473" t="s">
        <v>148</v>
      </c>
      <c r="H473">
        <v>9</v>
      </c>
      <c r="I473" t="s">
        <v>210</v>
      </c>
      <c r="L473" s="195" t="e">
        <f>D473=#REF!</f>
        <v>#REF!</v>
      </c>
      <c r="M473" s="195" t="e">
        <f>E473=#REF!</f>
        <v>#REF!</v>
      </c>
      <c r="N473" s="195" t="e">
        <f>F473=#REF!</f>
        <v>#REF!</v>
      </c>
      <c r="O473" s="195" t="e">
        <f>G473=#REF!</f>
        <v>#REF!</v>
      </c>
      <c r="P473" s="195" t="e">
        <f>H473=#REF!</f>
        <v>#REF!</v>
      </c>
      <c r="Q473" s="195"/>
      <c r="R473" s="185"/>
      <c r="S473" s="185"/>
      <c r="T473" s="185"/>
      <c r="U473" s="185"/>
      <c r="V473" s="185"/>
      <c r="W473" s="185"/>
    </row>
    <row r="474" spans="1:23" x14ac:dyDescent="0.35">
      <c r="A474" t="s">
        <v>682</v>
      </c>
      <c r="B474" t="s">
        <v>108</v>
      </c>
      <c r="C474" t="s">
        <v>20</v>
      </c>
      <c r="D474">
        <v>7</v>
      </c>
      <c r="E474">
        <v>10</v>
      </c>
      <c r="F474">
        <v>6</v>
      </c>
      <c r="G474">
        <v>12</v>
      </c>
      <c r="H474">
        <v>35</v>
      </c>
      <c r="I474" t="s">
        <v>210</v>
      </c>
      <c r="L474" s="195" t="e">
        <f>D474=#REF!</f>
        <v>#REF!</v>
      </c>
      <c r="M474" s="195" t="e">
        <f>E474=#REF!</f>
        <v>#REF!</v>
      </c>
      <c r="N474" s="195" t="e">
        <f>F474=#REF!</f>
        <v>#REF!</v>
      </c>
      <c r="O474" s="195" t="e">
        <f>G474=#REF!</f>
        <v>#REF!</v>
      </c>
      <c r="P474" s="195" t="e">
        <f>H474=#REF!</f>
        <v>#REF!</v>
      </c>
      <c r="Q474" s="195"/>
      <c r="R474" s="185"/>
      <c r="S474" s="185"/>
      <c r="T474" s="185"/>
      <c r="U474" s="185"/>
      <c r="V474" s="185"/>
      <c r="W474" s="185"/>
    </row>
    <row r="475" spans="1:23" x14ac:dyDescent="0.35">
      <c r="A475" t="s">
        <v>683</v>
      </c>
      <c r="B475" t="s">
        <v>108</v>
      </c>
      <c r="C475" t="s">
        <v>21</v>
      </c>
      <c r="D475">
        <v>10</v>
      </c>
      <c r="E475">
        <v>12</v>
      </c>
      <c r="F475">
        <v>8</v>
      </c>
      <c r="G475">
        <v>4</v>
      </c>
      <c r="H475">
        <v>34</v>
      </c>
      <c r="I475" t="s">
        <v>210</v>
      </c>
      <c r="L475" s="195" t="e">
        <f>D475=#REF!</f>
        <v>#REF!</v>
      </c>
      <c r="M475" s="195" t="e">
        <f>E475=#REF!</f>
        <v>#REF!</v>
      </c>
      <c r="N475" s="195" t="e">
        <f>F475=#REF!</f>
        <v>#REF!</v>
      </c>
      <c r="O475" s="195" t="e">
        <f>G475=#REF!</f>
        <v>#REF!</v>
      </c>
      <c r="P475" s="195" t="e">
        <f>H475=#REF!</f>
        <v>#REF!</v>
      </c>
      <c r="Q475" s="195"/>
      <c r="R475" s="185"/>
      <c r="S475" s="185"/>
      <c r="T475" s="185"/>
      <c r="U475" s="185"/>
      <c r="V475" s="185"/>
      <c r="W475" s="185"/>
    </row>
    <row r="476" spans="1:23" x14ac:dyDescent="0.35">
      <c r="A476" t="s">
        <v>684</v>
      </c>
      <c r="B476" t="s">
        <v>108</v>
      </c>
      <c r="C476" t="s">
        <v>116</v>
      </c>
      <c r="D476">
        <v>23</v>
      </c>
      <c r="E476">
        <v>21</v>
      </c>
      <c r="F476">
        <v>23</v>
      </c>
      <c r="G476">
        <v>12</v>
      </c>
      <c r="H476">
        <v>79</v>
      </c>
      <c r="I476" t="s">
        <v>210</v>
      </c>
      <c r="L476" s="195" t="e">
        <f>D476=#REF!</f>
        <v>#REF!</v>
      </c>
      <c r="M476" s="195" t="e">
        <f>E476=#REF!</f>
        <v>#REF!</v>
      </c>
      <c r="N476" s="195" t="e">
        <f>F476=#REF!</f>
        <v>#REF!</v>
      </c>
      <c r="O476" s="195" t="e">
        <f>G476=#REF!</f>
        <v>#REF!</v>
      </c>
      <c r="P476" s="195" t="e">
        <f>H476=#REF!</f>
        <v>#REF!</v>
      </c>
      <c r="Q476" s="195"/>
      <c r="R476" s="185"/>
      <c r="S476" s="185"/>
      <c r="T476" s="185"/>
      <c r="U476" s="185"/>
      <c r="V476" s="185"/>
      <c r="W476" s="185"/>
    </row>
    <row r="477" spans="1:23" x14ac:dyDescent="0.35">
      <c r="A477" t="s">
        <v>685</v>
      </c>
      <c r="B477" t="s">
        <v>108</v>
      </c>
      <c r="C477" t="s">
        <v>22</v>
      </c>
      <c r="D477">
        <v>3</v>
      </c>
      <c r="E477" s="183">
        <v>3</v>
      </c>
      <c r="F477">
        <v>6</v>
      </c>
      <c r="G477" t="s">
        <v>148</v>
      </c>
      <c r="H477">
        <v>12</v>
      </c>
      <c r="I477" t="s">
        <v>305</v>
      </c>
      <c r="J477">
        <v>1</v>
      </c>
      <c r="L477" s="195" t="e">
        <f>D477=#REF!</f>
        <v>#REF!</v>
      </c>
      <c r="M477" s="195" t="e">
        <f>E477=#REF!</f>
        <v>#REF!</v>
      </c>
      <c r="N477" s="195" t="e">
        <f>F477=#REF!</f>
        <v>#REF!</v>
      </c>
      <c r="O477" s="195" t="e">
        <f>G477=#REF!</f>
        <v>#REF!</v>
      </c>
      <c r="P477" s="195" t="e">
        <f>H477=#REF!</f>
        <v>#REF!</v>
      </c>
      <c r="Q477" s="195"/>
      <c r="R477" s="185"/>
      <c r="S477" s="185"/>
      <c r="T477" s="185"/>
      <c r="U477" s="185"/>
      <c r="V477" s="185"/>
      <c r="W477" s="185"/>
    </row>
    <row r="478" spans="1:23" x14ac:dyDescent="0.35">
      <c r="A478" t="s">
        <v>686</v>
      </c>
      <c r="B478" t="s">
        <v>108</v>
      </c>
      <c r="C478" t="s">
        <v>23</v>
      </c>
      <c r="D478">
        <v>3</v>
      </c>
      <c r="E478">
        <v>5</v>
      </c>
      <c r="F478">
        <v>5</v>
      </c>
      <c r="G478">
        <v>4</v>
      </c>
      <c r="H478">
        <v>17</v>
      </c>
      <c r="I478" t="s">
        <v>210</v>
      </c>
      <c r="L478" s="195" t="e">
        <f>D478=#REF!</f>
        <v>#REF!</v>
      </c>
      <c r="M478" s="195" t="e">
        <f>E478=#REF!</f>
        <v>#REF!</v>
      </c>
      <c r="N478" s="195" t="e">
        <f>F478=#REF!</f>
        <v>#REF!</v>
      </c>
      <c r="O478" s="195" t="e">
        <f>G478=#REF!</f>
        <v>#REF!</v>
      </c>
      <c r="P478" s="195" t="e">
        <f>H478=#REF!</f>
        <v>#REF!</v>
      </c>
      <c r="Q478" s="195"/>
      <c r="R478" s="185"/>
      <c r="S478" s="185"/>
      <c r="T478" s="185"/>
      <c r="U478" s="185"/>
      <c r="V478" s="185"/>
      <c r="W478" s="185"/>
    </row>
    <row r="479" spans="1:23" x14ac:dyDescent="0.35">
      <c r="A479" t="s">
        <v>687</v>
      </c>
      <c r="B479" t="s">
        <v>108</v>
      </c>
      <c r="C479" t="s">
        <v>24</v>
      </c>
      <c r="D479">
        <v>3</v>
      </c>
      <c r="E479" s="183">
        <v>4</v>
      </c>
      <c r="F479">
        <v>7</v>
      </c>
      <c r="G479" t="s">
        <v>148</v>
      </c>
      <c r="H479">
        <v>16</v>
      </c>
      <c r="I479" t="s">
        <v>305</v>
      </c>
      <c r="J479">
        <v>1</v>
      </c>
      <c r="L479" s="195" t="e">
        <f>D479=#REF!</f>
        <v>#REF!</v>
      </c>
      <c r="M479" s="195" t="e">
        <f>E479=#REF!</f>
        <v>#REF!</v>
      </c>
      <c r="N479" s="195" t="e">
        <f>F479=#REF!</f>
        <v>#REF!</v>
      </c>
      <c r="O479" s="195" t="e">
        <f>G479=#REF!</f>
        <v>#REF!</v>
      </c>
      <c r="P479" s="195" t="e">
        <f>H479=#REF!</f>
        <v>#REF!</v>
      </c>
      <c r="Q479" s="195"/>
      <c r="R479" s="185"/>
      <c r="S479" s="185"/>
      <c r="T479" s="185"/>
      <c r="U479" s="185"/>
      <c r="V479" s="185"/>
      <c r="W479" s="185"/>
    </row>
    <row r="480" spans="1:23" x14ac:dyDescent="0.35">
      <c r="A480" t="s">
        <v>688</v>
      </c>
      <c r="B480" t="s">
        <v>108</v>
      </c>
      <c r="C480" t="s">
        <v>25</v>
      </c>
      <c r="D480">
        <v>57</v>
      </c>
      <c r="E480">
        <v>55</v>
      </c>
      <c r="F480">
        <v>61</v>
      </c>
      <c r="G480">
        <v>47</v>
      </c>
      <c r="H480">
        <v>220</v>
      </c>
      <c r="I480" t="s">
        <v>210</v>
      </c>
      <c r="L480" s="195" t="e">
        <f>D480=#REF!</f>
        <v>#REF!</v>
      </c>
      <c r="M480" s="195" t="e">
        <f>E480=#REF!</f>
        <v>#REF!</v>
      </c>
      <c r="N480" s="195" t="e">
        <f>F480=#REF!</f>
        <v>#REF!</v>
      </c>
      <c r="O480" s="195" t="e">
        <f>G480=#REF!</f>
        <v>#REF!</v>
      </c>
      <c r="P480" s="195" t="e">
        <f>H480=#REF!</f>
        <v>#REF!</v>
      </c>
      <c r="Q480" s="195"/>
      <c r="R480" s="185"/>
      <c r="S480" s="185"/>
      <c r="T480" s="185"/>
      <c r="U480" s="185"/>
      <c r="V480" s="185"/>
      <c r="W480" s="185"/>
    </row>
    <row r="481" spans="1:23" x14ac:dyDescent="0.35">
      <c r="A481" t="s">
        <v>689</v>
      </c>
      <c r="B481" t="s">
        <v>108</v>
      </c>
      <c r="C481" t="s">
        <v>26</v>
      </c>
      <c r="D481">
        <v>3</v>
      </c>
      <c r="E481">
        <v>4</v>
      </c>
      <c r="F481" t="s">
        <v>148</v>
      </c>
      <c r="G481" t="s">
        <v>148</v>
      </c>
      <c r="H481">
        <v>11</v>
      </c>
      <c r="I481" t="s">
        <v>210</v>
      </c>
      <c r="L481" s="195" t="e">
        <f>D481=#REF!</f>
        <v>#REF!</v>
      </c>
      <c r="M481" s="195" t="e">
        <f>E481=#REF!</f>
        <v>#REF!</v>
      </c>
      <c r="N481" s="195" t="e">
        <f>F481=#REF!</f>
        <v>#REF!</v>
      </c>
      <c r="O481" s="195" t="e">
        <f>G481=#REF!</f>
        <v>#REF!</v>
      </c>
      <c r="P481" s="195" t="e">
        <f>H481=#REF!</f>
        <v>#REF!</v>
      </c>
      <c r="Q481" s="195"/>
      <c r="R481" s="185"/>
      <c r="S481" s="185"/>
      <c r="T481" s="185"/>
      <c r="U481" s="185"/>
      <c r="V481" s="185"/>
      <c r="W481" s="185"/>
    </row>
    <row r="482" spans="1:23" x14ac:dyDescent="0.35">
      <c r="A482" t="s">
        <v>690</v>
      </c>
      <c r="B482" t="s">
        <v>108</v>
      </c>
      <c r="C482" t="s">
        <v>27</v>
      </c>
      <c r="D482">
        <v>9</v>
      </c>
      <c r="E482">
        <v>21</v>
      </c>
      <c r="F482">
        <v>13</v>
      </c>
      <c r="G482">
        <v>8</v>
      </c>
      <c r="H482">
        <v>51</v>
      </c>
      <c r="I482" t="s">
        <v>210</v>
      </c>
      <c r="L482" s="195" t="e">
        <f>D482=#REF!</f>
        <v>#REF!</v>
      </c>
      <c r="M482" s="195" t="e">
        <f>E482=#REF!</f>
        <v>#REF!</v>
      </c>
      <c r="N482" s="195" t="e">
        <f>F482=#REF!</f>
        <v>#REF!</v>
      </c>
      <c r="O482" s="195" t="e">
        <f>G482=#REF!</f>
        <v>#REF!</v>
      </c>
      <c r="P482" s="195" t="e">
        <f>H482=#REF!</f>
        <v>#REF!</v>
      </c>
      <c r="Q482" s="195"/>
      <c r="R482" s="185"/>
      <c r="S482" s="185"/>
      <c r="T482" s="185"/>
      <c r="U482" s="185"/>
      <c r="V482" s="185"/>
      <c r="W482" s="185"/>
    </row>
    <row r="483" spans="1:23" x14ac:dyDescent="0.35">
      <c r="A483" t="s">
        <v>691</v>
      </c>
      <c r="B483" t="s">
        <v>108</v>
      </c>
      <c r="C483" t="s">
        <v>28</v>
      </c>
      <c r="D483">
        <v>12</v>
      </c>
      <c r="E483">
        <v>9</v>
      </c>
      <c r="F483">
        <v>7</v>
      </c>
      <c r="G483">
        <v>6</v>
      </c>
      <c r="H483">
        <v>34</v>
      </c>
      <c r="I483" t="s">
        <v>210</v>
      </c>
      <c r="L483" s="195" t="e">
        <f>D483=#REF!</f>
        <v>#REF!</v>
      </c>
      <c r="M483" s="195" t="e">
        <f>E483=#REF!</f>
        <v>#REF!</v>
      </c>
      <c r="N483" s="195" t="e">
        <f>F483=#REF!</f>
        <v>#REF!</v>
      </c>
      <c r="O483" s="195" t="e">
        <f>G483=#REF!</f>
        <v>#REF!</v>
      </c>
      <c r="P483" s="195" t="e">
        <f>H483=#REF!</f>
        <v>#REF!</v>
      </c>
      <c r="Q483" s="195"/>
      <c r="R483" s="185"/>
      <c r="S483" s="185"/>
      <c r="T483" s="185"/>
      <c r="U483" s="185"/>
      <c r="V483" s="185"/>
      <c r="W483" s="185"/>
    </row>
    <row r="484" spans="1:23" x14ac:dyDescent="0.35">
      <c r="A484" t="s">
        <v>692</v>
      </c>
      <c r="B484" t="s">
        <v>108</v>
      </c>
      <c r="C484" t="s">
        <v>29</v>
      </c>
      <c r="D484" t="s">
        <v>148</v>
      </c>
      <c r="E484" t="s">
        <v>148</v>
      </c>
      <c r="F484" t="s">
        <v>148</v>
      </c>
      <c r="G484" t="s">
        <v>148</v>
      </c>
      <c r="H484">
        <v>5</v>
      </c>
      <c r="I484" t="s">
        <v>210</v>
      </c>
      <c r="L484" s="195" t="e">
        <f>D484=#REF!</f>
        <v>#REF!</v>
      </c>
      <c r="M484" s="195" t="e">
        <f>E484=#REF!</f>
        <v>#REF!</v>
      </c>
      <c r="N484" s="195" t="e">
        <f>F484=#REF!</f>
        <v>#REF!</v>
      </c>
      <c r="O484" s="195" t="e">
        <f>G484=#REF!</f>
        <v>#REF!</v>
      </c>
      <c r="P484" s="195" t="e">
        <f>H484=#REF!</f>
        <v>#REF!</v>
      </c>
      <c r="Q484" s="195"/>
      <c r="R484" s="185"/>
      <c r="S484" s="185"/>
      <c r="T484" s="185"/>
      <c r="U484" s="185"/>
      <c r="V484" s="185"/>
      <c r="W484" s="185"/>
    </row>
    <row r="485" spans="1:23" x14ac:dyDescent="0.35">
      <c r="A485" t="s">
        <v>693</v>
      </c>
      <c r="B485" t="s">
        <v>108</v>
      </c>
      <c r="C485" t="s">
        <v>30</v>
      </c>
      <c r="D485" t="s">
        <v>148</v>
      </c>
      <c r="E485">
        <v>8</v>
      </c>
      <c r="F485">
        <v>10</v>
      </c>
      <c r="G485" s="183">
        <v>3</v>
      </c>
      <c r="H485">
        <v>23</v>
      </c>
      <c r="I485" t="s">
        <v>305</v>
      </c>
      <c r="J485">
        <v>1</v>
      </c>
      <c r="L485" s="195" t="e">
        <f>D485=#REF!</f>
        <v>#REF!</v>
      </c>
      <c r="M485" s="195" t="e">
        <f>E485=#REF!</f>
        <v>#REF!</v>
      </c>
      <c r="N485" s="195" t="e">
        <f>F485=#REF!</f>
        <v>#REF!</v>
      </c>
      <c r="O485" s="195" t="e">
        <f>G485=#REF!</f>
        <v>#REF!</v>
      </c>
      <c r="P485" s="195" t="e">
        <f>H485=#REF!</f>
        <v>#REF!</v>
      </c>
      <c r="Q485" s="195"/>
      <c r="R485" s="185"/>
      <c r="S485" s="185"/>
      <c r="T485" s="185"/>
      <c r="U485" s="185"/>
      <c r="V485" s="185"/>
      <c r="W485" s="185"/>
    </row>
    <row r="486" spans="1:23" x14ac:dyDescent="0.35">
      <c r="A486" t="s">
        <v>694</v>
      </c>
      <c r="B486" t="s">
        <v>108</v>
      </c>
      <c r="C486" t="s">
        <v>31</v>
      </c>
      <c r="D486">
        <v>31</v>
      </c>
      <c r="E486">
        <v>44</v>
      </c>
      <c r="F486">
        <v>13</v>
      </c>
      <c r="G486">
        <v>12</v>
      </c>
      <c r="H486">
        <v>100</v>
      </c>
      <c r="I486" t="s">
        <v>210</v>
      </c>
      <c r="L486" s="195" t="e">
        <f>D486=#REF!</f>
        <v>#REF!</v>
      </c>
      <c r="M486" s="195" t="e">
        <f>E486=#REF!</f>
        <v>#REF!</v>
      </c>
      <c r="N486" s="195" t="e">
        <f>F486=#REF!</f>
        <v>#REF!</v>
      </c>
      <c r="O486" s="195" t="e">
        <f>G486=#REF!</f>
        <v>#REF!</v>
      </c>
      <c r="P486" s="195" t="e">
        <f>H486=#REF!</f>
        <v>#REF!</v>
      </c>
      <c r="Q486" s="195"/>
      <c r="R486" s="185"/>
      <c r="S486" s="185"/>
      <c r="T486" s="185"/>
      <c r="U486" s="185"/>
      <c r="V486" s="185"/>
      <c r="W486" s="185"/>
    </row>
    <row r="487" spans="1:23" x14ac:dyDescent="0.35">
      <c r="A487" t="s">
        <v>695</v>
      </c>
      <c r="B487" t="s">
        <v>108</v>
      </c>
      <c r="C487" t="s">
        <v>32</v>
      </c>
      <c r="D487" s="183">
        <v>5</v>
      </c>
      <c r="E487">
        <v>6</v>
      </c>
      <c r="F487">
        <v>7</v>
      </c>
      <c r="G487" t="s">
        <v>148</v>
      </c>
      <c r="H487">
        <v>20</v>
      </c>
      <c r="I487" t="s">
        <v>305</v>
      </c>
      <c r="J487">
        <v>1</v>
      </c>
      <c r="L487" s="195" t="e">
        <f>D487=#REF!</f>
        <v>#REF!</v>
      </c>
      <c r="M487" s="195" t="e">
        <f>E487=#REF!</f>
        <v>#REF!</v>
      </c>
      <c r="N487" s="195" t="e">
        <f>F487=#REF!</f>
        <v>#REF!</v>
      </c>
      <c r="O487" s="195" t="e">
        <f>G487=#REF!</f>
        <v>#REF!</v>
      </c>
      <c r="P487" s="195" t="e">
        <f>H487=#REF!</f>
        <v>#REF!</v>
      </c>
      <c r="Q487" s="195"/>
      <c r="R487" s="185"/>
      <c r="S487" s="185"/>
      <c r="T487" s="185"/>
      <c r="U487" s="185"/>
      <c r="V487" s="185"/>
      <c r="W487" s="185"/>
    </row>
    <row r="488" spans="1:23" x14ac:dyDescent="0.35">
      <c r="A488" t="s">
        <v>696</v>
      </c>
      <c r="B488" t="s">
        <v>108</v>
      </c>
      <c r="C488" t="s">
        <v>33</v>
      </c>
      <c r="D488">
        <v>10</v>
      </c>
      <c r="E488" s="183">
        <v>9</v>
      </c>
      <c r="F488">
        <v>10</v>
      </c>
      <c r="G488" t="s">
        <v>148</v>
      </c>
      <c r="H488">
        <v>31</v>
      </c>
      <c r="I488" t="s">
        <v>305</v>
      </c>
      <c r="J488">
        <v>1</v>
      </c>
      <c r="L488" s="195" t="e">
        <f>D488=#REF!</f>
        <v>#REF!</v>
      </c>
      <c r="M488" s="195" t="e">
        <f>E488=#REF!</f>
        <v>#REF!</v>
      </c>
      <c r="N488" s="195" t="e">
        <f>F488=#REF!</f>
        <v>#REF!</v>
      </c>
      <c r="O488" s="195" t="e">
        <f>G488=#REF!</f>
        <v>#REF!</v>
      </c>
      <c r="P488" s="195" t="e">
        <f>H488=#REF!</f>
        <v>#REF!</v>
      </c>
      <c r="Q488" s="195"/>
      <c r="R488" s="185"/>
      <c r="S488" s="185"/>
      <c r="T488" s="185"/>
      <c r="U488" s="185"/>
      <c r="V488" s="185"/>
      <c r="W488" s="185"/>
    </row>
    <row r="489" spans="1:23" x14ac:dyDescent="0.35">
      <c r="A489" t="s">
        <v>697</v>
      </c>
      <c r="B489" t="s">
        <v>108</v>
      </c>
      <c r="C489" t="s">
        <v>34</v>
      </c>
      <c r="D489">
        <v>7</v>
      </c>
      <c r="E489">
        <v>4</v>
      </c>
      <c r="F489">
        <v>12</v>
      </c>
      <c r="G489">
        <v>9</v>
      </c>
      <c r="H489">
        <v>32</v>
      </c>
      <c r="I489" t="s">
        <v>210</v>
      </c>
      <c r="L489" s="195" t="e">
        <f>D489=#REF!</f>
        <v>#REF!</v>
      </c>
      <c r="M489" s="195" t="e">
        <f>E489=#REF!</f>
        <v>#REF!</v>
      </c>
      <c r="N489" s="195" t="e">
        <f>F489=#REF!</f>
        <v>#REF!</v>
      </c>
      <c r="O489" s="195" t="e">
        <f>G489=#REF!</f>
        <v>#REF!</v>
      </c>
      <c r="P489" s="195" t="e">
        <f>H489=#REF!</f>
        <v>#REF!</v>
      </c>
      <c r="Q489" s="195"/>
      <c r="R489" s="185"/>
      <c r="S489" s="185"/>
      <c r="T489" s="185"/>
      <c r="U489" s="185"/>
      <c r="V489" s="185"/>
      <c r="W489" s="185"/>
    </row>
    <row r="490" spans="1:23" x14ac:dyDescent="0.35">
      <c r="A490" t="s">
        <v>698</v>
      </c>
      <c r="B490" t="s">
        <v>108</v>
      </c>
      <c r="C490" t="s">
        <v>35</v>
      </c>
      <c r="D490">
        <v>9</v>
      </c>
      <c r="E490">
        <v>6</v>
      </c>
      <c r="F490">
        <v>3</v>
      </c>
      <c r="G490">
        <v>5</v>
      </c>
      <c r="H490">
        <v>23</v>
      </c>
      <c r="I490" t="s">
        <v>210</v>
      </c>
      <c r="L490" s="195" t="e">
        <f>D490=#REF!</f>
        <v>#REF!</v>
      </c>
      <c r="M490" s="195" t="e">
        <f>E490=#REF!</f>
        <v>#REF!</v>
      </c>
      <c r="N490" s="195" t="e">
        <f>F490=#REF!</f>
        <v>#REF!</v>
      </c>
      <c r="O490" s="195" t="e">
        <f>G490=#REF!</f>
        <v>#REF!</v>
      </c>
      <c r="P490" s="195" t="e">
        <f>H490=#REF!</f>
        <v>#REF!</v>
      </c>
      <c r="Q490" s="195"/>
      <c r="R490" s="185"/>
      <c r="S490" s="185"/>
      <c r="T490" s="185"/>
      <c r="U490" s="185"/>
      <c r="V490" s="185"/>
      <c r="W490" s="185"/>
    </row>
    <row r="491" spans="1:23" x14ac:dyDescent="0.35">
      <c r="A491" t="s">
        <v>699</v>
      </c>
      <c r="B491" t="s">
        <v>108</v>
      </c>
      <c r="C491" t="s">
        <v>36</v>
      </c>
      <c r="D491">
        <v>9</v>
      </c>
      <c r="E491">
        <v>4</v>
      </c>
      <c r="F491">
        <v>5</v>
      </c>
      <c r="G491">
        <v>6</v>
      </c>
      <c r="H491">
        <v>24</v>
      </c>
      <c r="I491" t="s">
        <v>210</v>
      </c>
      <c r="L491" s="195" t="e">
        <f>D491=#REF!</f>
        <v>#REF!</v>
      </c>
      <c r="M491" s="195" t="e">
        <f>E491=#REF!</f>
        <v>#REF!</v>
      </c>
      <c r="N491" s="195" t="e">
        <f>F491=#REF!</f>
        <v>#REF!</v>
      </c>
      <c r="O491" s="195" t="e">
        <f>G491=#REF!</f>
        <v>#REF!</v>
      </c>
      <c r="P491" s="195" t="e">
        <f>H491=#REF!</f>
        <v>#REF!</v>
      </c>
      <c r="Q491" s="195"/>
      <c r="R491" s="185"/>
      <c r="S491" s="185"/>
      <c r="T491" s="185"/>
      <c r="U491" s="185"/>
      <c r="V491" s="185"/>
      <c r="W491" s="185"/>
    </row>
    <row r="492" spans="1:23" x14ac:dyDescent="0.35">
      <c r="A492" t="s">
        <v>700</v>
      </c>
      <c r="B492" t="s">
        <v>108</v>
      </c>
      <c r="C492" t="s">
        <v>37</v>
      </c>
      <c r="D492">
        <v>6</v>
      </c>
      <c r="E492">
        <v>14</v>
      </c>
      <c r="F492">
        <v>8</v>
      </c>
      <c r="G492">
        <v>4</v>
      </c>
      <c r="H492">
        <v>32</v>
      </c>
      <c r="I492" t="s">
        <v>210</v>
      </c>
      <c r="L492" s="195" t="e">
        <f>D492=#REF!</f>
        <v>#REF!</v>
      </c>
      <c r="M492" s="195" t="e">
        <f>E492=#REF!</f>
        <v>#REF!</v>
      </c>
      <c r="N492" s="195" t="e">
        <f>F492=#REF!</f>
        <v>#REF!</v>
      </c>
      <c r="O492" s="195" t="e">
        <f>G492=#REF!</f>
        <v>#REF!</v>
      </c>
      <c r="P492" s="195" t="e">
        <f>H492=#REF!</f>
        <v>#REF!</v>
      </c>
      <c r="Q492" s="195"/>
      <c r="R492" s="185"/>
      <c r="S492" s="185"/>
      <c r="T492" s="185"/>
      <c r="U492" s="185"/>
      <c r="V492" s="185"/>
      <c r="W492" s="185"/>
    </row>
    <row r="493" spans="1:23" x14ac:dyDescent="0.35">
      <c r="A493" t="s">
        <v>701</v>
      </c>
      <c r="B493" t="s">
        <v>108</v>
      </c>
      <c r="C493" t="s">
        <v>38</v>
      </c>
      <c r="D493">
        <v>21</v>
      </c>
      <c r="E493">
        <v>21</v>
      </c>
      <c r="F493">
        <v>25</v>
      </c>
      <c r="G493">
        <v>15</v>
      </c>
      <c r="H493">
        <v>82</v>
      </c>
      <c r="I493" t="s">
        <v>210</v>
      </c>
      <c r="L493" s="195" t="e">
        <f>D493=#REF!</f>
        <v>#REF!</v>
      </c>
      <c r="M493" s="195" t="e">
        <f>E493=#REF!</f>
        <v>#REF!</v>
      </c>
      <c r="N493" s="195" t="e">
        <f>F493=#REF!</f>
        <v>#REF!</v>
      </c>
      <c r="O493" s="195" t="e">
        <f>G493=#REF!</f>
        <v>#REF!</v>
      </c>
      <c r="P493" s="195" t="e">
        <f>H493=#REF!</f>
        <v>#REF!</v>
      </c>
      <c r="Q493" s="195"/>
      <c r="R493" s="185"/>
      <c r="S493" s="185"/>
      <c r="T493" s="185"/>
      <c r="U493" s="185"/>
      <c r="V493" s="185"/>
      <c r="W493" s="185"/>
    </row>
    <row r="494" spans="1:23" x14ac:dyDescent="0.35">
      <c r="A494" t="s">
        <v>702</v>
      </c>
      <c r="B494" t="s">
        <v>108</v>
      </c>
      <c r="C494" t="s">
        <v>39</v>
      </c>
      <c r="D494">
        <v>3</v>
      </c>
      <c r="E494">
        <v>6</v>
      </c>
      <c r="F494">
        <v>4</v>
      </c>
      <c r="G494">
        <v>5</v>
      </c>
      <c r="H494">
        <v>18</v>
      </c>
      <c r="I494" t="s">
        <v>210</v>
      </c>
      <c r="L494" s="195" t="e">
        <f>D494=#REF!</f>
        <v>#REF!</v>
      </c>
      <c r="M494" s="195" t="e">
        <f>E494=#REF!</f>
        <v>#REF!</v>
      </c>
      <c r="N494" s="195" t="e">
        <f>F494=#REF!</f>
        <v>#REF!</v>
      </c>
      <c r="O494" s="195" t="e">
        <f>G494=#REF!</f>
        <v>#REF!</v>
      </c>
      <c r="P494" s="195" t="e">
        <f>H494=#REF!</f>
        <v>#REF!</v>
      </c>
      <c r="Q494" s="195"/>
      <c r="R494" s="185"/>
      <c r="S494" s="185"/>
      <c r="T494" s="185"/>
      <c r="U494" s="185"/>
      <c r="V494" s="185"/>
      <c r="W494" s="185"/>
    </row>
    <row r="495" spans="1:23" x14ac:dyDescent="0.35">
      <c r="A495" t="s">
        <v>703</v>
      </c>
      <c r="B495" t="s">
        <v>108</v>
      </c>
      <c r="C495" t="s">
        <v>40</v>
      </c>
      <c r="D495">
        <v>4</v>
      </c>
      <c r="E495">
        <v>3</v>
      </c>
      <c r="F495">
        <v>3</v>
      </c>
      <c r="G495">
        <v>6</v>
      </c>
      <c r="H495">
        <v>16</v>
      </c>
      <c r="I495" t="s">
        <v>210</v>
      </c>
      <c r="L495" s="195" t="e">
        <f>D495=#REF!</f>
        <v>#REF!</v>
      </c>
      <c r="M495" s="195" t="e">
        <f>E495=#REF!</f>
        <v>#REF!</v>
      </c>
      <c r="N495" s="195" t="e">
        <f>F495=#REF!</f>
        <v>#REF!</v>
      </c>
      <c r="O495" s="195" t="e">
        <f>G495=#REF!</f>
        <v>#REF!</v>
      </c>
      <c r="P495" s="195" t="e">
        <f>H495=#REF!</f>
        <v>#REF!</v>
      </c>
      <c r="Q495" s="195"/>
      <c r="R495" s="185"/>
      <c r="S495" s="185"/>
      <c r="T495" s="185"/>
      <c r="U495" s="185"/>
      <c r="V495" s="185"/>
      <c r="W495" s="185"/>
    </row>
    <row r="496" spans="1:23" x14ac:dyDescent="0.35">
      <c r="A496" t="s">
        <v>704</v>
      </c>
      <c r="B496" t="s">
        <v>108</v>
      </c>
      <c r="C496" t="s">
        <v>150</v>
      </c>
      <c r="D496" t="s">
        <v>148</v>
      </c>
      <c r="E496" t="s">
        <v>148</v>
      </c>
      <c r="F496" t="s">
        <v>148</v>
      </c>
      <c r="G496" t="s">
        <v>148</v>
      </c>
      <c r="H496">
        <v>3</v>
      </c>
      <c r="I496" t="s">
        <v>210</v>
      </c>
      <c r="L496" s="195" t="e">
        <f>D496=#REF!</f>
        <v>#REF!</v>
      </c>
      <c r="M496" s="195" t="e">
        <f>E496=#REF!</f>
        <v>#REF!</v>
      </c>
      <c r="N496" s="195" t="e">
        <f>F496=#REF!</f>
        <v>#REF!</v>
      </c>
      <c r="O496" s="195" t="e">
        <f>G496=#REF!</f>
        <v>#REF!</v>
      </c>
      <c r="P496" s="195" t="e">
        <f>H496=#REF!</f>
        <v>#REF!</v>
      </c>
      <c r="Q496" s="195"/>
      <c r="R496" s="185"/>
      <c r="S496" s="185"/>
      <c r="T496" s="185"/>
      <c r="U496" s="185"/>
      <c r="V496" s="185"/>
      <c r="W496" s="185"/>
    </row>
    <row r="497" spans="1:23" x14ac:dyDescent="0.35">
      <c r="A497" t="s">
        <v>705</v>
      </c>
      <c r="B497" t="s">
        <v>105</v>
      </c>
      <c r="C497" t="s">
        <v>17</v>
      </c>
      <c r="D497">
        <v>37</v>
      </c>
      <c r="E497">
        <v>32</v>
      </c>
      <c r="F497">
        <v>32</v>
      </c>
      <c r="G497">
        <v>19</v>
      </c>
      <c r="H497">
        <v>120</v>
      </c>
      <c r="I497" t="s">
        <v>210</v>
      </c>
      <c r="L497" s="195" t="e">
        <f>D497=#REF!</f>
        <v>#REF!</v>
      </c>
      <c r="M497" s="195" t="e">
        <f>E497=#REF!</f>
        <v>#REF!</v>
      </c>
      <c r="N497" s="195" t="e">
        <f>F497=#REF!</f>
        <v>#REF!</v>
      </c>
      <c r="O497" s="195" t="e">
        <f>G497=#REF!</f>
        <v>#REF!</v>
      </c>
      <c r="P497" s="195" t="e">
        <f>H497=#REF!</f>
        <v>#REF!</v>
      </c>
      <c r="Q497" s="195"/>
      <c r="R497" s="185"/>
      <c r="S497" s="185"/>
      <c r="T497" s="185"/>
      <c r="U497" s="185"/>
      <c r="V497" s="185"/>
      <c r="W497" s="185"/>
    </row>
    <row r="498" spans="1:23" x14ac:dyDescent="0.35">
      <c r="A498" t="s">
        <v>706</v>
      </c>
      <c r="B498" t="s">
        <v>105</v>
      </c>
      <c r="C498" t="s">
        <v>18</v>
      </c>
      <c r="D498">
        <v>14</v>
      </c>
      <c r="E498">
        <v>10</v>
      </c>
      <c r="F498">
        <v>8</v>
      </c>
      <c r="G498">
        <v>11</v>
      </c>
      <c r="H498">
        <v>43</v>
      </c>
      <c r="I498" t="s">
        <v>210</v>
      </c>
      <c r="L498" s="195" t="e">
        <f>D498=#REF!</f>
        <v>#REF!</v>
      </c>
      <c r="M498" s="195" t="e">
        <f>E498=#REF!</f>
        <v>#REF!</v>
      </c>
      <c r="N498" s="195" t="e">
        <f>F498=#REF!</f>
        <v>#REF!</v>
      </c>
      <c r="O498" s="195" t="e">
        <f>G498=#REF!</f>
        <v>#REF!</v>
      </c>
      <c r="P498" s="195" t="e">
        <f>H498=#REF!</f>
        <v>#REF!</v>
      </c>
      <c r="Q498" s="195"/>
      <c r="R498" s="185"/>
      <c r="S498" s="185"/>
      <c r="T498" s="185"/>
      <c r="U498" s="185"/>
      <c r="V498" s="185"/>
      <c r="W498" s="185"/>
    </row>
    <row r="499" spans="1:23" x14ac:dyDescent="0.35">
      <c r="A499" t="s">
        <v>707</v>
      </c>
      <c r="B499" t="s">
        <v>105</v>
      </c>
      <c r="C499" t="s">
        <v>19</v>
      </c>
      <c r="D499">
        <v>5</v>
      </c>
      <c r="E499" s="183">
        <v>3</v>
      </c>
      <c r="F499">
        <v>6</v>
      </c>
      <c r="G499" t="s">
        <v>148</v>
      </c>
      <c r="H499">
        <v>16</v>
      </c>
      <c r="I499" t="s">
        <v>305</v>
      </c>
      <c r="J499">
        <v>1</v>
      </c>
      <c r="L499" s="195" t="e">
        <f>D499=#REF!</f>
        <v>#REF!</v>
      </c>
      <c r="M499" s="195" t="e">
        <f>E499=#REF!</f>
        <v>#REF!</v>
      </c>
      <c r="N499" s="195" t="e">
        <f>F499=#REF!</f>
        <v>#REF!</v>
      </c>
      <c r="O499" s="195" t="e">
        <f>G499=#REF!</f>
        <v>#REF!</v>
      </c>
      <c r="P499" s="195" t="e">
        <f>H499=#REF!</f>
        <v>#REF!</v>
      </c>
      <c r="Q499" s="195"/>
      <c r="R499" s="185"/>
      <c r="S499" s="185"/>
      <c r="T499" s="185"/>
      <c r="U499" s="185"/>
      <c r="V499" s="185"/>
      <c r="W499" s="185"/>
    </row>
    <row r="500" spans="1:23" x14ac:dyDescent="0.35">
      <c r="A500" t="s">
        <v>708</v>
      </c>
      <c r="B500" t="s">
        <v>105</v>
      </c>
      <c r="C500" t="s">
        <v>20</v>
      </c>
      <c r="D500">
        <v>18</v>
      </c>
      <c r="E500">
        <v>20</v>
      </c>
      <c r="F500">
        <v>18</v>
      </c>
      <c r="G500">
        <v>7</v>
      </c>
      <c r="H500">
        <v>63</v>
      </c>
      <c r="I500" t="s">
        <v>210</v>
      </c>
      <c r="L500" s="195" t="e">
        <f>D500=#REF!</f>
        <v>#REF!</v>
      </c>
      <c r="M500" s="195" t="e">
        <f>E500=#REF!</f>
        <v>#REF!</v>
      </c>
      <c r="N500" s="195" t="e">
        <f>F500=#REF!</f>
        <v>#REF!</v>
      </c>
      <c r="O500" s="195" t="e">
        <f>G500=#REF!</f>
        <v>#REF!</v>
      </c>
      <c r="P500" s="195" t="e">
        <f>H500=#REF!</f>
        <v>#REF!</v>
      </c>
      <c r="Q500" s="195"/>
      <c r="R500" s="185"/>
      <c r="S500" s="185"/>
      <c r="T500" s="185"/>
      <c r="U500" s="185"/>
      <c r="V500" s="185"/>
      <c r="W500" s="185"/>
    </row>
    <row r="501" spans="1:23" x14ac:dyDescent="0.35">
      <c r="A501" t="s">
        <v>709</v>
      </c>
      <c r="B501" t="s">
        <v>105</v>
      </c>
      <c r="C501" t="s">
        <v>21</v>
      </c>
      <c r="D501">
        <v>18</v>
      </c>
      <c r="E501">
        <v>20</v>
      </c>
      <c r="F501">
        <v>19</v>
      </c>
      <c r="G501">
        <v>17</v>
      </c>
      <c r="H501">
        <v>74</v>
      </c>
      <c r="I501" t="s">
        <v>210</v>
      </c>
      <c r="L501" s="195" t="e">
        <f>D501=#REF!</f>
        <v>#REF!</v>
      </c>
      <c r="M501" s="195" t="e">
        <f>E501=#REF!</f>
        <v>#REF!</v>
      </c>
      <c r="N501" s="195" t="e">
        <f>F501=#REF!</f>
        <v>#REF!</v>
      </c>
      <c r="O501" s="195" t="e">
        <f>G501=#REF!</f>
        <v>#REF!</v>
      </c>
      <c r="P501" s="195" t="e">
        <f>H501=#REF!</f>
        <v>#REF!</v>
      </c>
      <c r="Q501" s="195"/>
      <c r="R501" s="185"/>
      <c r="S501" s="185"/>
      <c r="T501" s="185"/>
      <c r="U501" s="185"/>
      <c r="V501" s="185"/>
      <c r="W501" s="185"/>
    </row>
    <row r="502" spans="1:23" x14ac:dyDescent="0.35">
      <c r="A502" t="s">
        <v>710</v>
      </c>
      <c r="B502" t="s">
        <v>105</v>
      </c>
      <c r="C502" t="s">
        <v>116</v>
      </c>
      <c r="D502">
        <v>46</v>
      </c>
      <c r="E502">
        <v>45</v>
      </c>
      <c r="F502">
        <v>28</v>
      </c>
      <c r="G502">
        <v>21</v>
      </c>
      <c r="H502">
        <v>140</v>
      </c>
      <c r="I502" t="s">
        <v>210</v>
      </c>
      <c r="L502" s="195" t="e">
        <f>D502=#REF!</f>
        <v>#REF!</v>
      </c>
      <c r="M502" s="195" t="e">
        <f>E502=#REF!</f>
        <v>#REF!</v>
      </c>
      <c r="N502" s="195" t="e">
        <f>F502=#REF!</f>
        <v>#REF!</v>
      </c>
      <c r="O502" s="195" t="e">
        <f>G502=#REF!</f>
        <v>#REF!</v>
      </c>
      <c r="P502" s="195" t="e">
        <f>H502=#REF!</f>
        <v>#REF!</v>
      </c>
      <c r="Q502" s="195"/>
      <c r="R502" s="185"/>
      <c r="S502" s="185"/>
      <c r="T502" s="185"/>
      <c r="U502" s="185"/>
      <c r="V502" s="185"/>
      <c r="W502" s="185"/>
    </row>
    <row r="503" spans="1:23" x14ac:dyDescent="0.35">
      <c r="A503" t="s">
        <v>711</v>
      </c>
      <c r="B503" t="s">
        <v>105</v>
      </c>
      <c r="C503" t="s">
        <v>22</v>
      </c>
      <c r="D503">
        <v>11</v>
      </c>
      <c r="E503">
        <v>5</v>
      </c>
      <c r="F503">
        <v>7</v>
      </c>
      <c r="G503">
        <v>4</v>
      </c>
      <c r="H503">
        <v>27</v>
      </c>
      <c r="I503" t="s">
        <v>210</v>
      </c>
      <c r="L503" s="195" t="e">
        <f>D503=#REF!</f>
        <v>#REF!</v>
      </c>
      <c r="M503" s="195" t="e">
        <f>E503=#REF!</f>
        <v>#REF!</v>
      </c>
      <c r="N503" s="195" t="e">
        <f>F503=#REF!</f>
        <v>#REF!</v>
      </c>
      <c r="O503" s="195" t="e">
        <f>G503=#REF!</f>
        <v>#REF!</v>
      </c>
      <c r="P503" s="195" t="e">
        <f>H503=#REF!</f>
        <v>#REF!</v>
      </c>
      <c r="Q503" s="195"/>
      <c r="R503" s="185"/>
      <c r="S503" s="185"/>
      <c r="T503" s="185"/>
      <c r="U503" s="185"/>
      <c r="V503" s="185"/>
      <c r="W503" s="185"/>
    </row>
    <row r="504" spans="1:23" x14ac:dyDescent="0.35">
      <c r="A504" t="s">
        <v>712</v>
      </c>
      <c r="B504" t="s">
        <v>105</v>
      </c>
      <c r="C504" t="s">
        <v>23</v>
      </c>
      <c r="D504">
        <v>7</v>
      </c>
      <c r="E504" s="183">
        <v>5</v>
      </c>
      <c r="F504">
        <v>7</v>
      </c>
      <c r="G504" t="s">
        <v>148</v>
      </c>
      <c r="H504">
        <v>20</v>
      </c>
      <c r="I504" t="s">
        <v>305</v>
      </c>
      <c r="J504">
        <v>1</v>
      </c>
      <c r="L504" s="195" t="e">
        <f>D504=#REF!</f>
        <v>#REF!</v>
      </c>
      <c r="M504" s="195" t="e">
        <f>E504=#REF!</f>
        <v>#REF!</v>
      </c>
      <c r="N504" s="195" t="e">
        <f>F504=#REF!</f>
        <v>#REF!</v>
      </c>
      <c r="O504" s="195" t="e">
        <f>G504=#REF!</f>
        <v>#REF!</v>
      </c>
      <c r="P504" s="195" t="e">
        <f>H504=#REF!</f>
        <v>#REF!</v>
      </c>
      <c r="Q504" s="195"/>
      <c r="R504" s="185"/>
      <c r="S504" s="185"/>
      <c r="T504" s="185"/>
      <c r="U504" s="185"/>
      <c r="V504" s="185"/>
      <c r="W504" s="185"/>
    </row>
    <row r="505" spans="1:23" x14ac:dyDescent="0.35">
      <c r="A505" t="s">
        <v>713</v>
      </c>
      <c r="B505" t="s">
        <v>105</v>
      </c>
      <c r="C505" t="s">
        <v>24</v>
      </c>
      <c r="D505">
        <v>5</v>
      </c>
      <c r="E505">
        <v>8</v>
      </c>
      <c r="F505">
        <v>6</v>
      </c>
      <c r="G505">
        <v>4</v>
      </c>
      <c r="H505">
        <v>23</v>
      </c>
      <c r="I505" t="s">
        <v>210</v>
      </c>
      <c r="L505" s="195" t="e">
        <f>D505=#REF!</f>
        <v>#REF!</v>
      </c>
      <c r="M505" s="195" t="e">
        <f>E505=#REF!</f>
        <v>#REF!</v>
      </c>
      <c r="N505" s="195" t="e">
        <f>F505=#REF!</f>
        <v>#REF!</v>
      </c>
      <c r="O505" s="195" t="e">
        <f>G505=#REF!</f>
        <v>#REF!</v>
      </c>
      <c r="P505" s="195" t="e">
        <f>H505=#REF!</f>
        <v>#REF!</v>
      </c>
      <c r="Q505" s="195"/>
      <c r="R505" s="185"/>
      <c r="S505" s="185"/>
      <c r="T505" s="185"/>
      <c r="U505" s="185"/>
      <c r="V505" s="185"/>
      <c r="W505" s="185"/>
    </row>
    <row r="506" spans="1:23" x14ac:dyDescent="0.35">
      <c r="A506" t="s">
        <v>714</v>
      </c>
      <c r="B506" t="s">
        <v>105</v>
      </c>
      <c r="C506" t="s">
        <v>25</v>
      </c>
      <c r="D506">
        <v>135</v>
      </c>
      <c r="E506">
        <v>158</v>
      </c>
      <c r="F506">
        <v>172</v>
      </c>
      <c r="G506">
        <v>126</v>
      </c>
      <c r="H506">
        <v>591</v>
      </c>
      <c r="I506" t="s">
        <v>210</v>
      </c>
      <c r="L506" s="195" t="e">
        <f>D506=#REF!</f>
        <v>#REF!</v>
      </c>
      <c r="M506" s="195" t="e">
        <f>E506=#REF!</f>
        <v>#REF!</v>
      </c>
      <c r="N506" s="195" t="e">
        <f>F506=#REF!</f>
        <v>#REF!</v>
      </c>
      <c r="O506" s="195" t="e">
        <f>G506=#REF!</f>
        <v>#REF!</v>
      </c>
      <c r="P506" s="195" t="e">
        <f>H506=#REF!</f>
        <v>#REF!</v>
      </c>
      <c r="Q506" s="195"/>
      <c r="R506" s="185"/>
      <c r="S506" s="185"/>
      <c r="T506" s="185"/>
      <c r="U506" s="185"/>
      <c r="V506" s="185"/>
      <c r="W506" s="185"/>
    </row>
    <row r="507" spans="1:23" x14ac:dyDescent="0.35">
      <c r="A507" t="s">
        <v>715</v>
      </c>
      <c r="B507" t="s">
        <v>105</v>
      </c>
      <c r="C507" t="s">
        <v>26</v>
      </c>
      <c r="D507">
        <v>4</v>
      </c>
      <c r="E507">
        <v>9</v>
      </c>
      <c r="F507">
        <v>5</v>
      </c>
      <c r="G507">
        <v>3</v>
      </c>
      <c r="H507">
        <v>21</v>
      </c>
      <c r="I507" t="s">
        <v>210</v>
      </c>
      <c r="L507" s="195" t="e">
        <f>D507=#REF!</f>
        <v>#REF!</v>
      </c>
      <c r="M507" s="195" t="e">
        <f>E507=#REF!</f>
        <v>#REF!</v>
      </c>
      <c r="N507" s="195" t="e">
        <f>F507=#REF!</f>
        <v>#REF!</v>
      </c>
      <c r="O507" s="195" t="e">
        <f>G507=#REF!</f>
        <v>#REF!</v>
      </c>
      <c r="P507" s="195" t="e">
        <f>H507=#REF!</f>
        <v>#REF!</v>
      </c>
      <c r="Q507" s="195"/>
      <c r="R507" s="185"/>
      <c r="S507" s="185"/>
      <c r="T507" s="185"/>
      <c r="U507" s="185"/>
      <c r="V507" s="185"/>
      <c r="W507" s="185"/>
    </row>
    <row r="508" spans="1:23" x14ac:dyDescent="0.35">
      <c r="A508" t="s">
        <v>716</v>
      </c>
      <c r="B508" t="s">
        <v>105</v>
      </c>
      <c r="C508" t="s">
        <v>27</v>
      </c>
      <c r="D508">
        <v>20</v>
      </c>
      <c r="E508">
        <v>23</v>
      </c>
      <c r="F508">
        <v>19</v>
      </c>
      <c r="G508">
        <v>15</v>
      </c>
      <c r="H508">
        <v>77</v>
      </c>
      <c r="I508" t="s">
        <v>210</v>
      </c>
      <c r="L508" s="195" t="e">
        <f>D508=#REF!</f>
        <v>#REF!</v>
      </c>
      <c r="M508" s="195" t="e">
        <f>E508=#REF!</f>
        <v>#REF!</v>
      </c>
      <c r="N508" s="195" t="e">
        <f>F508=#REF!</f>
        <v>#REF!</v>
      </c>
      <c r="O508" s="195" t="e">
        <f>G508=#REF!</f>
        <v>#REF!</v>
      </c>
      <c r="P508" s="195" t="e">
        <f>H508=#REF!</f>
        <v>#REF!</v>
      </c>
      <c r="Q508" s="195"/>
      <c r="R508" s="185"/>
      <c r="S508" s="185"/>
      <c r="T508" s="185"/>
      <c r="U508" s="185"/>
      <c r="V508" s="185"/>
      <c r="W508" s="185"/>
    </row>
    <row r="509" spans="1:23" x14ac:dyDescent="0.35">
      <c r="A509" t="s">
        <v>717</v>
      </c>
      <c r="B509" t="s">
        <v>105</v>
      </c>
      <c r="C509" t="s">
        <v>28</v>
      </c>
      <c r="D509">
        <v>21</v>
      </c>
      <c r="E509">
        <v>28</v>
      </c>
      <c r="F509">
        <v>19</v>
      </c>
      <c r="G509">
        <v>13</v>
      </c>
      <c r="H509">
        <v>81</v>
      </c>
      <c r="I509" t="s">
        <v>210</v>
      </c>
      <c r="L509" s="195" t="e">
        <f>D509=#REF!</f>
        <v>#REF!</v>
      </c>
      <c r="M509" s="195" t="e">
        <f>E509=#REF!</f>
        <v>#REF!</v>
      </c>
      <c r="N509" s="195" t="e">
        <f>F509=#REF!</f>
        <v>#REF!</v>
      </c>
      <c r="O509" s="195" t="e">
        <f>G509=#REF!</f>
        <v>#REF!</v>
      </c>
      <c r="P509" s="195" t="e">
        <f>H509=#REF!</f>
        <v>#REF!</v>
      </c>
      <c r="Q509" s="195"/>
      <c r="R509" s="185"/>
      <c r="S509" s="185"/>
      <c r="T509" s="185"/>
      <c r="U509" s="185"/>
      <c r="V509" s="185"/>
      <c r="W509" s="185"/>
    </row>
    <row r="510" spans="1:23" x14ac:dyDescent="0.35">
      <c r="A510" t="s">
        <v>718</v>
      </c>
      <c r="B510" t="s">
        <v>105</v>
      </c>
      <c r="C510" t="s">
        <v>29</v>
      </c>
      <c r="D510" t="s">
        <v>148</v>
      </c>
      <c r="E510">
        <v>5</v>
      </c>
      <c r="F510" s="183">
        <v>3</v>
      </c>
      <c r="G510">
        <v>5</v>
      </c>
      <c r="H510">
        <v>14</v>
      </c>
      <c r="I510" t="s">
        <v>305</v>
      </c>
      <c r="J510">
        <v>1</v>
      </c>
      <c r="L510" s="195" t="e">
        <f>D510=#REF!</f>
        <v>#REF!</v>
      </c>
      <c r="M510" s="195" t="e">
        <f>E510=#REF!</f>
        <v>#REF!</v>
      </c>
      <c r="N510" s="195" t="e">
        <f>F510=#REF!</f>
        <v>#REF!</v>
      </c>
      <c r="O510" s="195" t="e">
        <f>G510=#REF!</f>
        <v>#REF!</v>
      </c>
      <c r="P510" s="195" t="e">
        <f>H510=#REF!</f>
        <v>#REF!</v>
      </c>
      <c r="Q510" s="195"/>
      <c r="R510" s="185"/>
      <c r="S510" s="185"/>
      <c r="T510" s="185"/>
      <c r="U510" s="185"/>
      <c r="V510" s="185"/>
      <c r="W510" s="185"/>
    </row>
    <row r="511" spans="1:23" x14ac:dyDescent="0.35">
      <c r="A511" t="s">
        <v>719</v>
      </c>
      <c r="B511" t="s">
        <v>105</v>
      </c>
      <c r="C511" t="s">
        <v>30</v>
      </c>
      <c r="D511">
        <v>19</v>
      </c>
      <c r="E511">
        <v>26</v>
      </c>
      <c r="F511">
        <v>22</v>
      </c>
      <c r="G511">
        <v>8</v>
      </c>
      <c r="H511">
        <v>75</v>
      </c>
      <c r="I511" t="s">
        <v>210</v>
      </c>
      <c r="L511" s="195" t="e">
        <f>D511=#REF!</f>
        <v>#REF!</v>
      </c>
      <c r="M511" s="195" t="e">
        <f>E511=#REF!</f>
        <v>#REF!</v>
      </c>
      <c r="N511" s="195" t="e">
        <f>F511=#REF!</f>
        <v>#REF!</v>
      </c>
      <c r="O511" s="195" t="e">
        <f>G511=#REF!</f>
        <v>#REF!</v>
      </c>
      <c r="P511" s="195" t="e">
        <f>H511=#REF!</f>
        <v>#REF!</v>
      </c>
      <c r="Q511" s="195"/>
      <c r="R511" s="185"/>
      <c r="S511" s="185"/>
      <c r="T511" s="185"/>
      <c r="U511" s="185"/>
      <c r="V511" s="185"/>
      <c r="W511" s="185"/>
    </row>
    <row r="512" spans="1:23" x14ac:dyDescent="0.35">
      <c r="A512" t="s">
        <v>720</v>
      </c>
      <c r="B512" t="s">
        <v>105</v>
      </c>
      <c r="C512" t="s">
        <v>31</v>
      </c>
      <c r="D512">
        <v>62</v>
      </c>
      <c r="E512">
        <v>83</v>
      </c>
      <c r="F512">
        <v>61</v>
      </c>
      <c r="G512">
        <v>43</v>
      </c>
      <c r="H512">
        <v>249</v>
      </c>
      <c r="I512" t="s">
        <v>210</v>
      </c>
      <c r="L512" s="195" t="e">
        <f>D512=#REF!</f>
        <v>#REF!</v>
      </c>
      <c r="M512" s="195" t="e">
        <f>E512=#REF!</f>
        <v>#REF!</v>
      </c>
      <c r="N512" s="195" t="e">
        <f>F512=#REF!</f>
        <v>#REF!</v>
      </c>
      <c r="O512" s="195" t="e">
        <f>G512=#REF!</f>
        <v>#REF!</v>
      </c>
      <c r="P512" s="195" t="e">
        <f>H512=#REF!</f>
        <v>#REF!</v>
      </c>
      <c r="Q512" s="195"/>
      <c r="R512" s="185"/>
      <c r="S512" s="185"/>
      <c r="T512" s="185"/>
      <c r="U512" s="185"/>
      <c r="V512" s="185"/>
      <c r="W512" s="185"/>
    </row>
    <row r="513" spans="1:23" x14ac:dyDescent="0.35">
      <c r="A513" t="s">
        <v>721</v>
      </c>
      <c r="B513" t="s">
        <v>105</v>
      </c>
      <c r="C513" t="s">
        <v>32</v>
      </c>
      <c r="D513">
        <v>24</v>
      </c>
      <c r="E513">
        <v>18</v>
      </c>
      <c r="F513">
        <v>19</v>
      </c>
      <c r="G513">
        <v>8</v>
      </c>
      <c r="H513">
        <v>69</v>
      </c>
      <c r="I513" t="s">
        <v>210</v>
      </c>
      <c r="L513" s="195" t="e">
        <f>D513=#REF!</f>
        <v>#REF!</v>
      </c>
      <c r="M513" s="195" t="e">
        <f>E513=#REF!</f>
        <v>#REF!</v>
      </c>
      <c r="N513" s="195" t="e">
        <f>F513=#REF!</f>
        <v>#REF!</v>
      </c>
      <c r="O513" s="195" t="e">
        <f>G513=#REF!</f>
        <v>#REF!</v>
      </c>
      <c r="P513" s="195" t="e">
        <f>H513=#REF!</f>
        <v>#REF!</v>
      </c>
      <c r="Q513" s="195"/>
      <c r="R513" s="185"/>
      <c r="S513" s="185"/>
      <c r="T513" s="185"/>
      <c r="U513" s="185"/>
      <c r="V513" s="185"/>
      <c r="W513" s="185"/>
    </row>
    <row r="514" spans="1:23" x14ac:dyDescent="0.35">
      <c r="A514" t="s">
        <v>722</v>
      </c>
      <c r="B514" t="s">
        <v>105</v>
      </c>
      <c r="C514" t="s">
        <v>33</v>
      </c>
      <c r="D514">
        <v>18</v>
      </c>
      <c r="E514">
        <v>23</v>
      </c>
      <c r="F514">
        <v>21</v>
      </c>
      <c r="G514">
        <v>11</v>
      </c>
      <c r="H514">
        <v>73</v>
      </c>
      <c r="I514" t="s">
        <v>210</v>
      </c>
      <c r="L514" s="195" t="e">
        <f>D514=#REF!</f>
        <v>#REF!</v>
      </c>
      <c r="M514" s="195" t="e">
        <f>E514=#REF!</f>
        <v>#REF!</v>
      </c>
      <c r="N514" s="195" t="e">
        <f>F514=#REF!</f>
        <v>#REF!</v>
      </c>
      <c r="O514" s="195" t="e">
        <f>G514=#REF!</f>
        <v>#REF!</v>
      </c>
      <c r="P514" s="195" t="e">
        <f>H514=#REF!</f>
        <v>#REF!</v>
      </c>
      <c r="Q514" s="195"/>
      <c r="R514" s="185"/>
      <c r="S514" s="185"/>
      <c r="T514" s="185"/>
      <c r="U514" s="185"/>
      <c r="V514" s="185"/>
      <c r="W514" s="185"/>
    </row>
    <row r="515" spans="1:23" x14ac:dyDescent="0.35">
      <c r="A515" t="s">
        <v>723</v>
      </c>
      <c r="B515" t="s">
        <v>105</v>
      </c>
      <c r="C515" t="s">
        <v>34</v>
      </c>
      <c r="D515">
        <v>22</v>
      </c>
      <c r="E515">
        <v>21</v>
      </c>
      <c r="F515">
        <v>21</v>
      </c>
      <c r="G515">
        <v>10</v>
      </c>
      <c r="H515">
        <v>74</v>
      </c>
      <c r="I515" t="s">
        <v>210</v>
      </c>
      <c r="L515" s="195" t="e">
        <f>D515=#REF!</f>
        <v>#REF!</v>
      </c>
      <c r="M515" s="195" t="e">
        <f>E515=#REF!</f>
        <v>#REF!</v>
      </c>
      <c r="N515" s="195" t="e">
        <f>F515=#REF!</f>
        <v>#REF!</v>
      </c>
      <c r="O515" s="195" t="e">
        <f>G515=#REF!</f>
        <v>#REF!</v>
      </c>
      <c r="P515" s="195" t="e">
        <f>H515=#REF!</f>
        <v>#REF!</v>
      </c>
      <c r="Q515" s="195"/>
      <c r="R515" s="185"/>
      <c r="S515" s="185"/>
      <c r="T515" s="185"/>
      <c r="U515" s="185"/>
      <c r="V515" s="185"/>
      <c r="W515" s="185"/>
    </row>
    <row r="516" spans="1:23" x14ac:dyDescent="0.35">
      <c r="A516" t="s">
        <v>724</v>
      </c>
      <c r="B516" t="s">
        <v>105</v>
      </c>
      <c r="C516" t="s">
        <v>35</v>
      </c>
      <c r="D516">
        <v>14</v>
      </c>
      <c r="E516">
        <v>14</v>
      </c>
      <c r="F516" t="s">
        <v>148</v>
      </c>
      <c r="G516" s="183">
        <v>7</v>
      </c>
      <c r="H516">
        <v>37</v>
      </c>
      <c r="I516" t="s">
        <v>305</v>
      </c>
      <c r="J516">
        <v>1</v>
      </c>
      <c r="L516" s="195" t="e">
        <f>D516=#REF!</f>
        <v>#REF!</v>
      </c>
      <c r="M516" s="195" t="e">
        <f>E516=#REF!</f>
        <v>#REF!</v>
      </c>
      <c r="N516" s="195" t="e">
        <f>F516=#REF!</f>
        <v>#REF!</v>
      </c>
      <c r="O516" s="195" t="e">
        <f>G516=#REF!</f>
        <v>#REF!</v>
      </c>
      <c r="P516" s="195" t="e">
        <f>H516=#REF!</f>
        <v>#REF!</v>
      </c>
      <c r="Q516" s="195"/>
      <c r="R516" s="185"/>
      <c r="S516" s="185"/>
      <c r="T516" s="185"/>
      <c r="U516" s="185"/>
      <c r="V516" s="185"/>
      <c r="W516" s="185"/>
    </row>
    <row r="517" spans="1:23" x14ac:dyDescent="0.35">
      <c r="A517" t="s">
        <v>725</v>
      </c>
      <c r="B517" t="s">
        <v>105</v>
      </c>
      <c r="C517" t="s">
        <v>36</v>
      </c>
      <c r="D517">
        <v>6</v>
      </c>
      <c r="E517">
        <v>12</v>
      </c>
      <c r="F517">
        <v>13</v>
      </c>
      <c r="G517">
        <v>4</v>
      </c>
      <c r="H517">
        <v>35</v>
      </c>
      <c r="I517" t="s">
        <v>210</v>
      </c>
      <c r="L517" s="195" t="e">
        <f>D517=#REF!</f>
        <v>#REF!</v>
      </c>
      <c r="M517" s="195" t="e">
        <f>E517=#REF!</f>
        <v>#REF!</v>
      </c>
      <c r="N517" s="195" t="e">
        <f>F517=#REF!</f>
        <v>#REF!</v>
      </c>
      <c r="O517" s="195" t="e">
        <f>G517=#REF!</f>
        <v>#REF!</v>
      </c>
      <c r="P517" s="195" t="e">
        <f>H517=#REF!</f>
        <v>#REF!</v>
      </c>
      <c r="Q517" s="195"/>
      <c r="R517" s="185"/>
      <c r="S517" s="185"/>
      <c r="T517" s="185"/>
      <c r="U517" s="185"/>
      <c r="V517" s="185"/>
      <c r="W517" s="185"/>
    </row>
    <row r="518" spans="1:23" x14ac:dyDescent="0.35">
      <c r="A518" t="s">
        <v>726</v>
      </c>
      <c r="B518" t="s">
        <v>105</v>
      </c>
      <c r="C518" t="s">
        <v>37</v>
      </c>
      <c r="D518">
        <v>12</v>
      </c>
      <c r="E518">
        <v>15</v>
      </c>
      <c r="F518">
        <v>10</v>
      </c>
      <c r="G518">
        <v>4</v>
      </c>
      <c r="H518">
        <v>41</v>
      </c>
      <c r="I518" t="s">
        <v>210</v>
      </c>
      <c r="L518" s="195" t="e">
        <f>D518=#REF!</f>
        <v>#REF!</v>
      </c>
      <c r="M518" s="195" t="e">
        <f>E518=#REF!</f>
        <v>#REF!</v>
      </c>
      <c r="N518" s="195" t="e">
        <f>F518=#REF!</f>
        <v>#REF!</v>
      </c>
      <c r="O518" s="195" t="e">
        <f>G518=#REF!</f>
        <v>#REF!</v>
      </c>
      <c r="P518" s="195" t="e">
        <f>H518=#REF!</f>
        <v>#REF!</v>
      </c>
      <c r="Q518" s="195"/>
      <c r="R518" s="185"/>
      <c r="S518" s="185"/>
      <c r="T518" s="185"/>
      <c r="U518" s="185"/>
      <c r="V518" s="185"/>
      <c r="W518" s="185"/>
    </row>
    <row r="519" spans="1:23" x14ac:dyDescent="0.35">
      <c r="A519" t="s">
        <v>727</v>
      </c>
      <c r="B519" t="s">
        <v>105</v>
      </c>
      <c r="C519" t="s">
        <v>38</v>
      </c>
      <c r="D519">
        <v>50</v>
      </c>
      <c r="E519">
        <v>67</v>
      </c>
      <c r="F519">
        <v>59</v>
      </c>
      <c r="G519">
        <v>62</v>
      </c>
      <c r="H519">
        <v>238</v>
      </c>
      <c r="I519" t="s">
        <v>210</v>
      </c>
      <c r="L519" s="195" t="e">
        <f>D519=#REF!</f>
        <v>#REF!</v>
      </c>
      <c r="M519" s="195" t="e">
        <f>E519=#REF!</f>
        <v>#REF!</v>
      </c>
      <c r="N519" s="195" t="e">
        <f>F519=#REF!</f>
        <v>#REF!</v>
      </c>
      <c r="O519" s="195" t="e">
        <f>G519=#REF!</f>
        <v>#REF!</v>
      </c>
      <c r="P519" s="195" t="e">
        <f>H519=#REF!</f>
        <v>#REF!</v>
      </c>
      <c r="Q519" s="195"/>
      <c r="R519" s="185"/>
      <c r="S519" s="185"/>
      <c r="T519" s="185"/>
      <c r="U519" s="185"/>
      <c r="V519" s="185"/>
      <c r="W519" s="185"/>
    </row>
    <row r="520" spans="1:23" x14ac:dyDescent="0.35">
      <c r="A520" t="s">
        <v>728</v>
      </c>
      <c r="B520" t="s">
        <v>105</v>
      </c>
      <c r="C520" t="s">
        <v>39</v>
      </c>
      <c r="D520">
        <v>13</v>
      </c>
      <c r="E520">
        <v>24</v>
      </c>
      <c r="F520">
        <v>19</v>
      </c>
      <c r="G520">
        <v>19</v>
      </c>
      <c r="H520">
        <v>75</v>
      </c>
      <c r="I520" t="s">
        <v>210</v>
      </c>
      <c r="L520" s="195" t="e">
        <f>D520=#REF!</f>
        <v>#REF!</v>
      </c>
      <c r="M520" s="195" t="e">
        <f>E520=#REF!</f>
        <v>#REF!</v>
      </c>
      <c r="N520" s="195" t="e">
        <f>F520=#REF!</f>
        <v>#REF!</v>
      </c>
      <c r="O520" s="195" t="e">
        <f>G520=#REF!</f>
        <v>#REF!</v>
      </c>
      <c r="P520" s="195" t="e">
        <f>H520=#REF!</f>
        <v>#REF!</v>
      </c>
      <c r="Q520" s="195"/>
      <c r="R520" s="185"/>
      <c r="S520" s="185"/>
      <c r="T520" s="185"/>
      <c r="U520" s="185"/>
      <c r="V520" s="185"/>
      <c r="W520" s="185"/>
    </row>
    <row r="521" spans="1:23" x14ac:dyDescent="0.35">
      <c r="A521" t="s">
        <v>729</v>
      </c>
      <c r="B521" t="s">
        <v>105</v>
      </c>
      <c r="C521" t="s">
        <v>40</v>
      </c>
      <c r="D521">
        <v>9</v>
      </c>
      <c r="E521">
        <v>9</v>
      </c>
      <c r="F521">
        <v>13</v>
      </c>
      <c r="G521">
        <v>5</v>
      </c>
      <c r="H521">
        <v>36</v>
      </c>
      <c r="I521" t="s">
        <v>210</v>
      </c>
      <c r="L521" s="195" t="e">
        <f>D521=#REF!</f>
        <v>#REF!</v>
      </c>
      <c r="M521" s="195" t="e">
        <f>E521=#REF!</f>
        <v>#REF!</v>
      </c>
      <c r="N521" s="195" t="e">
        <f>F521=#REF!</f>
        <v>#REF!</v>
      </c>
      <c r="O521" s="195" t="e">
        <f>G521=#REF!</f>
        <v>#REF!</v>
      </c>
      <c r="P521" s="195" t="e">
        <f>H521=#REF!</f>
        <v>#REF!</v>
      </c>
      <c r="Q521" s="195"/>
      <c r="R521" s="185"/>
      <c r="S521" s="185"/>
      <c r="T521" s="185"/>
      <c r="U521" s="185"/>
      <c r="V521" s="185"/>
      <c r="W521" s="185"/>
    </row>
    <row r="522" spans="1:23" x14ac:dyDescent="0.35">
      <c r="A522" t="s">
        <v>730</v>
      </c>
      <c r="B522" t="s">
        <v>105</v>
      </c>
      <c r="C522" t="s">
        <v>150</v>
      </c>
      <c r="D522">
        <v>4</v>
      </c>
      <c r="E522">
        <v>7</v>
      </c>
      <c r="F522">
        <v>3</v>
      </c>
      <c r="G522">
        <v>8</v>
      </c>
      <c r="H522">
        <v>22</v>
      </c>
      <c r="I522" t="s">
        <v>210</v>
      </c>
      <c r="L522" s="195" t="e">
        <f>D522=#REF!</f>
        <v>#REF!</v>
      </c>
      <c r="M522" s="195" t="e">
        <f>E522=#REF!</f>
        <v>#REF!</v>
      </c>
      <c r="N522" s="195" t="e">
        <f>F522=#REF!</f>
        <v>#REF!</v>
      </c>
      <c r="O522" s="195" t="e">
        <f>G522=#REF!</f>
        <v>#REF!</v>
      </c>
      <c r="P522" s="195" t="e">
        <f>H522=#REF!</f>
        <v>#REF!</v>
      </c>
      <c r="Q522" s="195"/>
      <c r="R522" s="185"/>
      <c r="S522" s="185"/>
      <c r="T522" s="185"/>
      <c r="U522" s="185"/>
      <c r="V522" s="185"/>
      <c r="W522" s="185"/>
    </row>
    <row r="523" spans="1:23" x14ac:dyDescent="0.35">
      <c r="A523" t="s">
        <v>731</v>
      </c>
      <c r="B523" t="s">
        <v>100</v>
      </c>
      <c r="C523" t="s">
        <v>17</v>
      </c>
      <c r="D523">
        <v>24</v>
      </c>
      <c r="E523">
        <v>21</v>
      </c>
      <c r="F523">
        <v>12</v>
      </c>
      <c r="G523">
        <v>14</v>
      </c>
      <c r="H523">
        <v>71</v>
      </c>
      <c r="I523" t="s">
        <v>210</v>
      </c>
      <c r="L523" s="195" t="e">
        <f>D523=#REF!</f>
        <v>#REF!</v>
      </c>
      <c r="M523" s="195" t="e">
        <f>E523=#REF!</f>
        <v>#REF!</v>
      </c>
      <c r="N523" s="195" t="e">
        <f>F523=#REF!</f>
        <v>#REF!</v>
      </c>
      <c r="O523" s="195" t="e">
        <f>G523=#REF!</f>
        <v>#REF!</v>
      </c>
      <c r="P523" s="195" t="e">
        <f>H523=#REF!</f>
        <v>#REF!</v>
      </c>
      <c r="Q523" s="195"/>
      <c r="R523" s="185"/>
      <c r="S523" s="185"/>
      <c r="T523" s="185"/>
      <c r="U523" s="185"/>
      <c r="V523" s="185"/>
      <c r="W523" s="185"/>
    </row>
    <row r="524" spans="1:23" x14ac:dyDescent="0.35">
      <c r="A524" t="s">
        <v>732</v>
      </c>
      <c r="B524" t="s">
        <v>100</v>
      </c>
      <c r="C524" t="s">
        <v>18</v>
      </c>
      <c r="D524">
        <v>9</v>
      </c>
      <c r="E524" s="183">
        <v>9</v>
      </c>
      <c r="F524" t="s">
        <v>148</v>
      </c>
      <c r="G524">
        <v>10</v>
      </c>
      <c r="H524">
        <v>30</v>
      </c>
      <c r="I524" t="s">
        <v>305</v>
      </c>
      <c r="J524">
        <v>1</v>
      </c>
      <c r="L524" s="195" t="e">
        <f>D524=#REF!</f>
        <v>#REF!</v>
      </c>
      <c r="M524" s="195" t="e">
        <f>E524=#REF!</f>
        <v>#REF!</v>
      </c>
      <c r="N524" s="195" t="e">
        <f>F524=#REF!</f>
        <v>#REF!</v>
      </c>
      <c r="O524" s="195" t="e">
        <f>G524=#REF!</f>
        <v>#REF!</v>
      </c>
      <c r="P524" s="195" t="e">
        <f>H524=#REF!</f>
        <v>#REF!</v>
      </c>
      <c r="Q524" s="195"/>
      <c r="R524" s="185"/>
      <c r="S524" s="185"/>
      <c r="T524" s="185"/>
      <c r="U524" s="185"/>
      <c r="V524" s="185"/>
      <c r="W524" s="185"/>
    </row>
    <row r="525" spans="1:23" x14ac:dyDescent="0.35">
      <c r="A525" t="s">
        <v>733</v>
      </c>
      <c r="B525" t="s">
        <v>100</v>
      </c>
      <c r="C525" t="s">
        <v>19</v>
      </c>
      <c r="D525" t="s">
        <v>148</v>
      </c>
      <c r="E525" t="s">
        <v>148</v>
      </c>
      <c r="F525">
        <v>3</v>
      </c>
      <c r="G525" t="s">
        <v>148</v>
      </c>
      <c r="H525">
        <v>8</v>
      </c>
      <c r="I525" t="s">
        <v>210</v>
      </c>
      <c r="L525" s="195" t="e">
        <f>D525=#REF!</f>
        <v>#REF!</v>
      </c>
      <c r="M525" s="195" t="e">
        <f>E525=#REF!</f>
        <v>#REF!</v>
      </c>
      <c r="N525" s="195" t="e">
        <f>F525=#REF!</f>
        <v>#REF!</v>
      </c>
      <c r="O525" s="195" t="e">
        <f>G525=#REF!</f>
        <v>#REF!</v>
      </c>
      <c r="P525" s="195" t="e">
        <f>H525=#REF!</f>
        <v>#REF!</v>
      </c>
      <c r="Q525" s="195"/>
      <c r="R525" s="185"/>
      <c r="S525" s="185"/>
      <c r="T525" s="185"/>
      <c r="U525" s="185"/>
      <c r="V525" s="185"/>
      <c r="W525" s="185"/>
    </row>
    <row r="526" spans="1:23" x14ac:dyDescent="0.35">
      <c r="A526" t="s">
        <v>734</v>
      </c>
      <c r="B526" t="s">
        <v>100</v>
      </c>
      <c r="C526" t="s">
        <v>20</v>
      </c>
      <c r="D526">
        <v>13</v>
      </c>
      <c r="E526">
        <v>10</v>
      </c>
      <c r="F526">
        <v>7</v>
      </c>
      <c r="G526">
        <v>3</v>
      </c>
      <c r="H526">
        <v>33</v>
      </c>
      <c r="I526" t="s">
        <v>210</v>
      </c>
      <c r="L526" s="195" t="e">
        <f>D526=#REF!</f>
        <v>#REF!</v>
      </c>
      <c r="M526" s="195" t="e">
        <f>E526=#REF!</f>
        <v>#REF!</v>
      </c>
      <c r="N526" s="195" t="e">
        <f>F526=#REF!</f>
        <v>#REF!</v>
      </c>
      <c r="O526" s="195" t="e">
        <f>G526=#REF!</f>
        <v>#REF!</v>
      </c>
      <c r="P526" s="195" t="e">
        <f>H526=#REF!</f>
        <v>#REF!</v>
      </c>
      <c r="Q526" s="195"/>
      <c r="R526" s="185"/>
      <c r="S526" s="185"/>
      <c r="T526" s="185"/>
      <c r="U526" s="185"/>
      <c r="V526" s="185"/>
      <c r="W526" s="185"/>
    </row>
    <row r="527" spans="1:23" x14ac:dyDescent="0.35">
      <c r="A527" t="s">
        <v>735</v>
      </c>
      <c r="B527" t="s">
        <v>100</v>
      </c>
      <c r="C527" t="s">
        <v>21</v>
      </c>
      <c r="D527">
        <v>6</v>
      </c>
      <c r="E527">
        <v>9</v>
      </c>
      <c r="F527">
        <v>6</v>
      </c>
      <c r="G527">
        <v>5</v>
      </c>
      <c r="H527">
        <v>26</v>
      </c>
      <c r="I527" t="s">
        <v>210</v>
      </c>
      <c r="L527" s="195" t="e">
        <f>D527=#REF!</f>
        <v>#REF!</v>
      </c>
      <c r="M527" s="195" t="e">
        <f>E527=#REF!</f>
        <v>#REF!</v>
      </c>
      <c r="N527" s="195" t="e">
        <f>F527=#REF!</f>
        <v>#REF!</v>
      </c>
      <c r="O527" s="195" t="e">
        <f>G527=#REF!</f>
        <v>#REF!</v>
      </c>
      <c r="P527" s="195" t="e">
        <f>H527=#REF!</f>
        <v>#REF!</v>
      </c>
      <c r="Q527" s="195"/>
      <c r="R527" s="185"/>
      <c r="S527" s="185"/>
      <c r="T527" s="185"/>
      <c r="U527" s="185"/>
      <c r="V527" s="185"/>
      <c r="W527" s="185"/>
    </row>
    <row r="528" spans="1:23" x14ac:dyDescent="0.35">
      <c r="A528" t="s">
        <v>736</v>
      </c>
      <c r="B528" t="s">
        <v>100</v>
      </c>
      <c r="C528" t="s">
        <v>116</v>
      </c>
      <c r="D528">
        <v>14</v>
      </c>
      <c r="E528">
        <v>14</v>
      </c>
      <c r="F528">
        <v>7</v>
      </c>
      <c r="G528">
        <v>6</v>
      </c>
      <c r="H528">
        <v>41</v>
      </c>
      <c r="I528" t="s">
        <v>210</v>
      </c>
      <c r="L528" s="195" t="e">
        <f>D528=#REF!</f>
        <v>#REF!</v>
      </c>
      <c r="M528" s="195" t="e">
        <f>E528=#REF!</f>
        <v>#REF!</v>
      </c>
      <c r="N528" s="195" t="e">
        <f>F528=#REF!</f>
        <v>#REF!</v>
      </c>
      <c r="O528" s="195" t="e">
        <f>G528=#REF!</f>
        <v>#REF!</v>
      </c>
      <c r="P528" s="195" t="e">
        <f>H528=#REF!</f>
        <v>#REF!</v>
      </c>
      <c r="Q528" s="195"/>
      <c r="R528" s="185"/>
      <c r="S528" s="185"/>
      <c r="T528" s="185"/>
      <c r="U528" s="185"/>
      <c r="V528" s="185"/>
      <c r="W528" s="185"/>
    </row>
    <row r="529" spans="1:23" x14ac:dyDescent="0.35">
      <c r="A529" t="s">
        <v>737</v>
      </c>
      <c r="B529" t="s">
        <v>100</v>
      </c>
      <c r="C529" t="s">
        <v>22</v>
      </c>
      <c r="D529">
        <v>10</v>
      </c>
      <c r="E529" t="s">
        <v>148</v>
      </c>
      <c r="F529" t="s">
        <v>148</v>
      </c>
      <c r="G529">
        <v>3</v>
      </c>
      <c r="H529">
        <v>17</v>
      </c>
      <c r="I529" t="s">
        <v>210</v>
      </c>
      <c r="L529" s="195" t="e">
        <f>D529=#REF!</f>
        <v>#REF!</v>
      </c>
      <c r="M529" s="195" t="e">
        <f>E529=#REF!</f>
        <v>#REF!</v>
      </c>
      <c r="N529" s="195" t="e">
        <f>F529=#REF!</f>
        <v>#REF!</v>
      </c>
      <c r="O529" s="195" t="e">
        <f>G529=#REF!</f>
        <v>#REF!</v>
      </c>
      <c r="P529" s="195" t="e">
        <f>H529=#REF!</f>
        <v>#REF!</v>
      </c>
      <c r="Q529" s="195"/>
      <c r="R529" s="185"/>
      <c r="S529" s="185"/>
      <c r="T529" s="185"/>
      <c r="U529" s="185"/>
      <c r="V529" s="185"/>
      <c r="W529" s="185"/>
    </row>
    <row r="530" spans="1:23" x14ac:dyDescent="0.35">
      <c r="A530" t="s">
        <v>738</v>
      </c>
      <c r="B530" t="s">
        <v>100</v>
      </c>
      <c r="C530" t="s">
        <v>23</v>
      </c>
      <c r="D530" t="s">
        <v>148</v>
      </c>
      <c r="E530" s="183">
        <v>3</v>
      </c>
      <c r="F530">
        <v>3</v>
      </c>
      <c r="G530">
        <v>4</v>
      </c>
      <c r="H530">
        <v>12</v>
      </c>
      <c r="I530" t="s">
        <v>305</v>
      </c>
      <c r="J530">
        <v>1</v>
      </c>
      <c r="L530" s="195" t="e">
        <f>D530=#REF!</f>
        <v>#REF!</v>
      </c>
      <c r="M530" s="195" t="e">
        <f>E530=#REF!</f>
        <v>#REF!</v>
      </c>
      <c r="N530" s="195" t="e">
        <f>F530=#REF!</f>
        <v>#REF!</v>
      </c>
      <c r="O530" s="195" t="e">
        <f>G530=#REF!</f>
        <v>#REF!</v>
      </c>
      <c r="P530" s="195" t="e">
        <f>H530=#REF!</f>
        <v>#REF!</v>
      </c>
      <c r="Q530" s="195"/>
      <c r="R530" s="185"/>
      <c r="S530" s="185"/>
      <c r="T530" s="185"/>
      <c r="U530" s="185"/>
      <c r="V530" s="185"/>
      <c r="W530" s="185"/>
    </row>
    <row r="531" spans="1:23" x14ac:dyDescent="0.35">
      <c r="A531" t="s">
        <v>739</v>
      </c>
      <c r="B531" t="s">
        <v>100</v>
      </c>
      <c r="C531" t="s">
        <v>24</v>
      </c>
      <c r="D531" s="183">
        <v>3</v>
      </c>
      <c r="E531">
        <v>6</v>
      </c>
      <c r="F531" t="s">
        <v>148</v>
      </c>
      <c r="G531">
        <v>5</v>
      </c>
      <c r="H531">
        <v>14</v>
      </c>
      <c r="I531" t="s">
        <v>305</v>
      </c>
      <c r="J531">
        <v>1</v>
      </c>
      <c r="L531" s="195" t="e">
        <f>D531=#REF!</f>
        <v>#REF!</v>
      </c>
      <c r="M531" s="195" t="e">
        <f>E531=#REF!</f>
        <v>#REF!</v>
      </c>
      <c r="N531" s="195" t="e">
        <f>F531=#REF!</f>
        <v>#REF!</v>
      </c>
      <c r="O531" s="195" t="e">
        <f>G531=#REF!</f>
        <v>#REF!</v>
      </c>
      <c r="P531" s="195" t="e">
        <f>H531=#REF!</f>
        <v>#REF!</v>
      </c>
      <c r="Q531" s="195"/>
      <c r="R531" s="185"/>
      <c r="S531" s="185"/>
      <c r="T531" s="185"/>
      <c r="U531" s="185"/>
      <c r="V531" s="185"/>
      <c r="W531" s="185"/>
    </row>
    <row r="532" spans="1:23" x14ac:dyDescent="0.35">
      <c r="A532" t="s">
        <v>740</v>
      </c>
      <c r="B532" t="s">
        <v>100</v>
      </c>
      <c r="C532" t="s">
        <v>25</v>
      </c>
      <c r="D532">
        <v>50</v>
      </c>
      <c r="E532">
        <v>43</v>
      </c>
      <c r="F532">
        <v>34</v>
      </c>
      <c r="G532">
        <v>30</v>
      </c>
      <c r="H532">
        <v>157</v>
      </c>
      <c r="I532" t="s">
        <v>210</v>
      </c>
      <c r="L532" s="195" t="e">
        <f>D532=#REF!</f>
        <v>#REF!</v>
      </c>
      <c r="M532" s="195" t="e">
        <f>E532=#REF!</f>
        <v>#REF!</v>
      </c>
      <c r="N532" s="195" t="e">
        <f>F532=#REF!</f>
        <v>#REF!</v>
      </c>
      <c r="O532" s="195" t="e">
        <f>G532=#REF!</f>
        <v>#REF!</v>
      </c>
      <c r="P532" s="195" t="e">
        <f>H532=#REF!</f>
        <v>#REF!</v>
      </c>
      <c r="Q532" s="195"/>
      <c r="R532" s="185"/>
      <c r="S532" s="185"/>
      <c r="T532" s="185"/>
      <c r="U532" s="185"/>
      <c r="V532" s="185"/>
      <c r="W532" s="185"/>
    </row>
    <row r="533" spans="1:23" x14ac:dyDescent="0.35">
      <c r="A533" t="s">
        <v>741</v>
      </c>
      <c r="B533" t="s">
        <v>100</v>
      </c>
      <c r="C533" t="s">
        <v>26</v>
      </c>
      <c r="D533">
        <v>4</v>
      </c>
      <c r="E533" t="s">
        <v>148</v>
      </c>
      <c r="F533" t="s">
        <v>148</v>
      </c>
      <c r="G533" t="s">
        <v>148</v>
      </c>
      <c r="H533">
        <v>7</v>
      </c>
      <c r="I533" t="s">
        <v>210</v>
      </c>
      <c r="L533" s="195" t="e">
        <f>D533=#REF!</f>
        <v>#REF!</v>
      </c>
      <c r="M533" s="195" t="e">
        <f>E533=#REF!</f>
        <v>#REF!</v>
      </c>
      <c r="N533" s="195" t="e">
        <f>F533=#REF!</f>
        <v>#REF!</v>
      </c>
      <c r="O533" s="195" t="e">
        <f>G533=#REF!</f>
        <v>#REF!</v>
      </c>
      <c r="P533" s="195" t="e">
        <f>H533=#REF!</f>
        <v>#REF!</v>
      </c>
      <c r="Q533" s="195"/>
      <c r="R533" s="185"/>
      <c r="S533" s="185"/>
      <c r="T533" s="185"/>
      <c r="U533" s="185"/>
      <c r="V533" s="185"/>
      <c r="W533" s="185"/>
    </row>
    <row r="534" spans="1:23" x14ac:dyDescent="0.35">
      <c r="A534" t="s">
        <v>742</v>
      </c>
      <c r="B534" t="s">
        <v>100</v>
      </c>
      <c r="C534" t="s">
        <v>27</v>
      </c>
      <c r="D534">
        <v>8</v>
      </c>
      <c r="E534">
        <v>5</v>
      </c>
      <c r="F534">
        <v>11</v>
      </c>
      <c r="G534">
        <v>9</v>
      </c>
      <c r="H534">
        <v>33</v>
      </c>
      <c r="I534" t="s">
        <v>210</v>
      </c>
      <c r="L534" s="195" t="e">
        <f>D534=#REF!</f>
        <v>#REF!</v>
      </c>
      <c r="M534" s="195" t="e">
        <f>E534=#REF!</f>
        <v>#REF!</v>
      </c>
      <c r="N534" s="195" t="e">
        <f>F534=#REF!</f>
        <v>#REF!</v>
      </c>
      <c r="O534" s="195" t="e">
        <f>G534=#REF!</f>
        <v>#REF!</v>
      </c>
      <c r="P534" s="195" t="e">
        <f>H534=#REF!</f>
        <v>#REF!</v>
      </c>
      <c r="Q534" s="195"/>
      <c r="R534" s="185"/>
      <c r="S534" s="185"/>
      <c r="T534" s="185"/>
      <c r="U534" s="185"/>
      <c r="V534" s="185"/>
      <c r="W534" s="185"/>
    </row>
    <row r="535" spans="1:23" x14ac:dyDescent="0.35">
      <c r="A535" t="s">
        <v>743</v>
      </c>
      <c r="B535" t="s">
        <v>100</v>
      </c>
      <c r="C535" t="s">
        <v>28</v>
      </c>
      <c r="D535">
        <v>9</v>
      </c>
      <c r="E535">
        <v>7</v>
      </c>
      <c r="F535">
        <v>7</v>
      </c>
      <c r="G535">
        <v>4</v>
      </c>
      <c r="H535">
        <v>27</v>
      </c>
      <c r="I535" t="s">
        <v>210</v>
      </c>
      <c r="L535" s="195" t="e">
        <f>D535=#REF!</f>
        <v>#REF!</v>
      </c>
      <c r="M535" s="195" t="e">
        <f>E535=#REF!</f>
        <v>#REF!</v>
      </c>
      <c r="N535" s="195" t="e">
        <f>F535=#REF!</f>
        <v>#REF!</v>
      </c>
      <c r="O535" s="195" t="e">
        <f>G535=#REF!</f>
        <v>#REF!</v>
      </c>
      <c r="P535" s="195" t="e">
        <f>H535=#REF!</f>
        <v>#REF!</v>
      </c>
      <c r="Q535" s="195"/>
      <c r="R535" s="185"/>
      <c r="S535" s="185"/>
      <c r="T535" s="185"/>
      <c r="U535" s="185"/>
      <c r="V535" s="185"/>
      <c r="W535" s="185"/>
    </row>
    <row r="536" spans="1:23" x14ac:dyDescent="0.35">
      <c r="A536" t="s">
        <v>744</v>
      </c>
      <c r="B536" t="s">
        <v>100</v>
      </c>
      <c r="C536" t="s">
        <v>29</v>
      </c>
      <c r="D536" t="s">
        <v>148</v>
      </c>
      <c r="E536" t="s">
        <v>148</v>
      </c>
      <c r="F536" t="s">
        <v>148</v>
      </c>
      <c r="G536" t="s">
        <v>148</v>
      </c>
      <c r="H536">
        <v>4</v>
      </c>
      <c r="I536" t="s">
        <v>210</v>
      </c>
      <c r="L536" s="195" t="e">
        <f>D536=#REF!</f>
        <v>#REF!</v>
      </c>
      <c r="M536" s="195" t="e">
        <f>E536=#REF!</f>
        <v>#REF!</v>
      </c>
      <c r="N536" s="195" t="e">
        <f>F536=#REF!</f>
        <v>#REF!</v>
      </c>
      <c r="O536" s="195" t="e">
        <f>G536=#REF!</f>
        <v>#REF!</v>
      </c>
      <c r="P536" s="195" t="e">
        <f>H536=#REF!</f>
        <v>#REF!</v>
      </c>
      <c r="Q536" s="195"/>
      <c r="R536" s="185"/>
      <c r="S536" s="185"/>
      <c r="T536" s="185"/>
      <c r="U536" s="185"/>
      <c r="V536" s="185"/>
      <c r="W536" s="185"/>
    </row>
    <row r="537" spans="1:23" x14ac:dyDescent="0.35">
      <c r="A537" t="s">
        <v>745</v>
      </c>
      <c r="B537" t="s">
        <v>100</v>
      </c>
      <c r="C537" t="s">
        <v>30</v>
      </c>
      <c r="D537">
        <v>6</v>
      </c>
      <c r="E537" s="183">
        <v>5</v>
      </c>
      <c r="F537">
        <v>11</v>
      </c>
      <c r="G537" t="s">
        <v>148</v>
      </c>
      <c r="H537">
        <v>23</v>
      </c>
      <c r="I537" t="s">
        <v>305</v>
      </c>
      <c r="J537">
        <v>1</v>
      </c>
      <c r="L537" s="195" t="e">
        <f>D537=#REF!</f>
        <v>#REF!</v>
      </c>
      <c r="M537" s="195" t="e">
        <f>E537=#REF!</f>
        <v>#REF!</v>
      </c>
      <c r="N537" s="195" t="e">
        <f>F537=#REF!</f>
        <v>#REF!</v>
      </c>
      <c r="O537" s="195" t="e">
        <f>G537=#REF!</f>
        <v>#REF!</v>
      </c>
      <c r="P537" s="195" t="e">
        <f>H537=#REF!</f>
        <v>#REF!</v>
      </c>
      <c r="Q537" s="195"/>
      <c r="R537" s="185"/>
      <c r="S537" s="185"/>
      <c r="T537" s="185"/>
      <c r="U537" s="185"/>
      <c r="V537" s="185"/>
      <c r="W537" s="185"/>
    </row>
    <row r="538" spans="1:23" x14ac:dyDescent="0.35">
      <c r="A538" t="s">
        <v>746</v>
      </c>
      <c r="B538" t="s">
        <v>100</v>
      </c>
      <c r="C538" t="s">
        <v>31</v>
      </c>
      <c r="D538">
        <v>32</v>
      </c>
      <c r="E538">
        <v>33</v>
      </c>
      <c r="F538">
        <v>17</v>
      </c>
      <c r="G538">
        <v>17</v>
      </c>
      <c r="H538">
        <v>99</v>
      </c>
      <c r="I538" t="s">
        <v>210</v>
      </c>
      <c r="L538" s="195" t="e">
        <f>D538=#REF!</f>
        <v>#REF!</v>
      </c>
      <c r="M538" s="195" t="e">
        <f>E538=#REF!</f>
        <v>#REF!</v>
      </c>
      <c r="N538" s="195" t="e">
        <f>F538=#REF!</f>
        <v>#REF!</v>
      </c>
      <c r="O538" s="195" t="e">
        <f>G538=#REF!</f>
        <v>#REF!</v>
      </c>
      <c r="P538" s="195" t="e">
        <f>H538=#REF!</f>
        <v>#REF!</v>
      </c>
      <c r="Q538" s="195"/>
      <c r="R538" s="185"/>
      <c r="S538" s="185"/>
      <c r="T538" s="185"/>
      <c r="U538" s="185"/>
      <c r="V538" s="185"/>
      <c r="W538" s="185"/>
    </row>
    <row r="539" spans="1:23" x14ac:dyDescent="0.35">
      <c r="A539" t="s">
        <v>747</v>
      </c>
      <c r="B539" t="s">
        <v>100</v>
      </c>
      <c r="C539" t="s">
        <v>32</v>
      </c>
      <c r="D539">
        <v>10</v>
      </c>
      <c r="E539">
        <v>8</v>
      </c>
      <c r="F539" s="183">
        <v>5</v>
      </c>
      <c r="G539" t="s">
        <v>148</v>
      </c>
      <c r="H539">
        <v>25</v>
      </c>
      <c r="I539" t="s">
        <v>305</v>
      </c>
      <c r="J539">
        <v>1</v>
      </c>
      <c r="L539" s="195" t="e">
        <f>D539=#REF!</f>
        <v>#REF!</v>
      </c>
      <c r="M539" s="195" t="e">
        <f>E539=#REF!</f>
        <v>#REF!</v>
      </c>
      <c r="N539" s="195" t="e">
        <f>F539=#REF!</f>
        <v>#REF!</v>
      </c>
      <c r="O539" s="195" t="e">
        <f>G539=#REF!</f>
        <v>#REF!</v>
      </c>
      <c r="P539" s="195" t="e">
        <f>H539=#REF!</f>
        <v>#REF!</v>
      </c>
      <c r="Q539" s="195"/>
      <c r="R539" s="185"/>
      <c r="S539" s="185"/>
      <c r="T539" s="185"/>
      <c r="U539" s="185"/>
      <c r="V539" s="185"/>
      <c r="W539" s="185"/>
    </row>
    <row r="540" spans="1:23" x14ac:dyDescent="0.35">
      <c r="A540" t="s">
        <v>748</v>
      </c>
      <c r="B540" t="s">
        <v>100</v>
      </c>
      <c r="C540" t="s">
        <v>33</v>
      </c>
      <c r="D540">
        <v>7</v>
      </c>
      <c r="E540">
        <v>5</v>
      </c>
      <c r="F540">
        <v>7</v>
      </c>
      <c r="G540">
        <v>12</v>
      </c>
      <c r="H540">
        <v>31</v>
      </c>
      <c r="I540" t="s">
        <v>210</v>
      </c>
      <c r="L540" s="195" t="e">
        <f>D540=#REF!</f>
        <v>#REF!</v>
      </c>
      <c r="M540" s="195" t="e">
        <f>E540=#REF!</f>
        <v>#REF!</v>
      </c>
      <c r="N540" s="195" t="e">
        <f>F540=#REF!</f>
        <v>#REF!</v>
      </c>
      <c r="O540" s="195" t="e">
        <f>G540=#REF!</f>
        <v>#REF!</v>
      </c>
      <c r="P540" s="195" t="e">
        <f>H540=#REF!</f>
        <v>#REF!</v>
      </c>
      <c r="Q540" s="195"/>
      <c r="R540" s="185"/>
      <c r="S540" s="185"/>
      <c r="T540" s="185"/>
      <c r="U540" s="185"/>
      <c r="V540" s="185"/>
      <c r="W540" s="185"/>
    </row>
    <row r="541" spans="1:23" x14ac:dyDescent="0.35">
      <c r="A541" t="s">
        <v>749</v>
      </c>
      <c r="B541" t="s">
        <v>100</v>
      </c>
      <c r="C541" t="s">
        <v>34</v>
      </c>
      <c r="D541">
        <v>5</v>
      </c>
      <c r="E541">
        <v>5</v>
      </c>
      <c r="F541">
        <v>8</v>
      </c>
      <c r="G541">
        <v>7</v>
      </c>
      <c r="H541">
        <v>25</v>
      </c>
      <c r="I541" t="s">
        <v>210</v>
      </c>
      <c r="L541" s="195" t="e">
        <f>D541=#REF!</f>
        <v>#REF!</v>
      </c>
      <c r="M541" s="195" t="e">
        <f>E541=#REF!</f>
        <v>#REF!</v>
      </c>
      <c r="N541" s="195" t="e">
        <f>F541=#REF!</f>
        <v>#REF!</v>
      </c>
      <c r="O541" s="195" t="e">
        <f>G541=#REF!</f>
        <v>#REF!</v>
      </c>
      <c r="P541" s="195" t="e">
        <f>H541=#REF!</f>
        <v>#REF!</v>
      </c>
      <c r="Q541" s="195"/>
      <c r="R541" s="185"/>
      <c r="S541" s="185"/>
      <c r="T541" s="185"/>
      <c r="U541" s="185"/>
      <c r="V541" s="185"/>
      <c r="W541" s="185"/>
    </row>
    <row r="542" spans="1:23" x14ac:dyDescent="0.35">
      <c r="A542" t="s">
        <v>750</v>
      </c>
      <c r="B542" t="s">
        <v>100</v>
      </c>
      <c r="C542" t="s">
        <v>35</v>
      </c>
      <c r="D542">
        <v>8</v>
      </c>
      <c r="E542" t="s">
        <v>148</v>
      </c>
      <c r="F542">
        <v>4</v>
      </c>
      <c r="G542" s="183">
        <v>3</v>
      </c>
      <c r="H542">
        <v>17</v>
      </c>
      <c r="I542" t="s">
        <v>305</v>
      </c>
      <c r="J542">
        <v>1</v>
      </c>
      <c r="L542" s="195" t="e">
        <f>D542=#REF!</f>
        <v>#REF!</v>
      </c>
      <c r="M542" s="195" t="e">
        <f>E542=#REF!</f>
        <v>#REF!</v>
      </c>
      <c r="N542" s="195" t="e">
        <f>F542=#REF!</f>
        <v>#REF!</v>
      </c>
      <c r="O542" s="195" t="e">
        <f>G542=#REF!</f>
        <v>#REF!</v>
      </c>
      <c r="P542" s="195" t="e">
        <f>H542=#REF!</f>
        <v>#REF!</v>
      </c>
      <c r="Q542" s="195"/>
      <c r="R542" s="185"/>
      <c r="S542" s="185"/>
      <c r="T542" s="185"/>
      <c r="U542" s="185"/>
      <c r="V542" s="185"/>
      <c r="W542" s="185"/>
    </row>
    <row r="543" spans="1:23" x14ac:dyDescent="0.35">
      <c r="A543" t="s">
        <v>751</v>
      </c>
      <c r="B543" t="s">
        <v>100</v>
      </c>
      <c r="C543" t="s">
        <v>36</v>
      </c>
      <c r="D543">
        <v>3</v>
      </c>
      <c r="E543">
        <v>3</v>
      </c>
      <c r="F543">
        <v>4</v>
      </c>
      <c r="G543">
        <v>5</v>
      </c>
      <c r="H543">
        <v>15</v>
      </c>
      <c r="I543" t="s">
        <v>210</v>
      </c>
      <c r="L543" s="195" t="e">
        <f>D543=#REF!</f>
        <v>#REF!</v>
      </c>
      <c r="M543" s="195" t="e">
        <f>E543=#REF!</f>
        <v>#REF!</v>
      </c>
      <c r="N543" s="195" t="e">
        <f>F543=#REF!</f>
        <v>#REF!</v>
      </c>
      <c r="O543" s="195" t="e">
        <f>G543=#REF!</f>
        <v>#REF!</v>
      </c>
      <c r="P543" s="195" t="e">
        <f>H543=#REF!</f>
        <v>#REF!</v>
      </c>
      <c r="Q543" s="195"/>
      <c r="R543" s="185"/>
      <c r="S543" s="185"/>
      <c r="T543" s="185"/>
      <c r="U543" s="185"/>
      <c r="V543" s="185"/>
      <c r="W543" s="185"/>
    </row>
    <row r="544" spans="1:23" x14ac:dyDescent="0.35">
      <c r="A544" t="s">
        <v>752</v>
      </c>
      <c r="B544" t="s">
        <v>100</v>
      </c>
      <c r="C544" t="s">
        <v>37</v>
      </c>
      <c r="D544">
        <v>6</v>
      </c>
      <c r="E544">
        <v>4</v>
      </c>
      <c r="F544">
        <v>6</v>
      </c>
      <c r="G544">
        <v>4</v>
      </c>
      <c r="H544">
        <v>20</v>
      </c>
      <c r="I544" t="s">
        <v>210</v>
      </c>
      <c r="L544" s="195" t="e">
        <f>D544=#REF!</f>
        <v>#REF!</v>
      </c>
      <c r="M544" s="195" t="e">
        <f>E544=#REF!</f>
        <v>#REF!</v>
      </c>
      <c r="N544" s="195" t="e">
        <f>F544=#REF!</f>
        <v>#REF!</v>
      </c>
      <c r="O544" s="195" t="e">
        <f>G544=#REF!</f>
        <v>#REF!</v>
      </c>
      <c r="P544" s="195" t="e">
        <f>H544=#REF!</f>
        <v>#REF!</v>
      </c>
      <c r="Q544" s="195"/>
      <c r="R544" s="185"/>
      <c r="S544" s="185"/>
      <c r="T544" s="185"/>
      <c r="U544" s="185"/>
      <c r="V544" s="185"/>
      <c r="W544" s="185"/>
    </row>
    <row r="545" spans="1:23" x14ac:dyDescent="0.35">
      <c r="A545" t="s">
        <v>753</v>
      </c>
      <c r="B545" t="s">
        <v>100</v>
      </c>
      <c r="C545" t="s">
        <v>38</v>
      </c>
      <c r="D545">
        <v>12</v>
      </c>
      <c r="E545">
        <v>30</v>
      </c>
      <c r="F545">
        <v>31</v>
      </c>
      <c r="G545">
        <v>16</v>
      </c>
      <c r="H545">
        <v>89</v>
      </c>
      <c r="I545" t="s">
        <v>210</v>
      </c>
      <c r="L545" s="195" t="e">
        <f>D545=#REF!</f>
        <v>#REF!</v>
      </c>
      <c r="M545" s="195" t="e">
        <f>E545=#REF!</f>
        <v>#REF!</v>
      </c>
      <c r="N545" s="195" t="e">
        <f>F545=#REF!</f>
        <v>#REF!</v>
      </c>
      <c r="O545" s="195" t="e">
        <f>G545=#REF!</f>
        <v>#REF!</v>
      </c>
      <c r="P545" s="195" t="e">
        <f>H545=#REF!</f>
        <v>#REF!</v>
      </c>
      <c r="Q545" s="195"/>
      <c r="R545" s="185"/>
      <c r="S545" s="185"/>
      <c r="T545" s="185"/>
      <c r="U545" s="185"/>
      <c r="V545" s="185"/>
      <c r="W545" s="185"/>
    </row>
    <row r="546" spans="1:23" x14ac:dyDescent="0.35">
      <c r="A546" t="s">
        <v>754</v>
      </c>
      <c r="B546" t="s">
        <v>100</v>
      </c>
      <c r="C546" t="s">
        <v>39</v>
      </c>
      <c r="D546">
        <v>7</v>
      </c>
      <c r="E546" s="183">
        <v>5</v>
      </c>
      <c r="F546" t="s">
        <v>148</v>
      </c>
      <c r="G546">
        <v>6</v>
      </c>
      <c r="H546">
        <v>20</v>
      </c>
      <c r="I546" t="s">
        <v>305</v>
      </c>
      <c r="J546">
        <v>1</v>
      </c>
      <c r="L546" s="195" t="e">
        <f>D546=#REF!</f>
        <v>#REF!</v>
      </c>
      <c r="M546" s="195" t="e">
        <f>E546=#REF!</f>
        <v>#REF!</v>
      </c>
      <c r="N546" s="195" t="e">
        <f>F546=#REF!</f>
        <v>#REF!</v>
      </c>
      <c r="O546" s="195" t="e">
        <f>G546=#REF!</f>
        <v>#REF!</v>
      </c>
      <c r="P546" s="195" t="e">
        <f>H546=#REF!</f>
        <v>#REF!</v>
      </c>
      <c r="Q546" s="195"/>
      <c r="R546" s="185"/>
      <c r="S546" s="185"/>
      <c r="T546" s="185"/>
      <c r="U546" s="185"/>
      <c r="V546" s="185"/>
      <c r="W546" s="185"/>
    </row>
    <row r="547" spans="1:23" x14ac:dyDescent="0.35">
      <c r="A547" t="s">
        <v>755</v>
      </c>
      <c r="B547" t="s">
        <v>100</v>
      </c>
      <c r="C547" t="s">
        <v>40</v>
      </c>
      <c r="D547" s="183">
        <v>3</v>
      </c>
      <c r="E547" t="s">
        <v>148</v>
      </c>
      <c r="F547">
        <v>4</v>
      </c>
      <c r="G547">
        <v>3</v>
      </c>
      <c r="H547">
        <v>10</v>
      </c>
      <c r="I547" t="s">
        <v>305</v>
      </c>
      <c r="J547">
        <v>1</v>
      </c>
      <c r="L547" s="195" t="e">
        <f>D547=#REF!</f>
        <v>#REF!</v>
      </c>
      <c r="M547" s="195" t="e">
        <f>E547=#REF!</f>
        <v>#REF!</v>
      </c>
      <c r="N547" s="195" t="e">
        <f>F547=#REF!</f>
        <v>#REF!</v>
      </c>
      <c r="O547" s="195" t="e">
        <f>G547=#REF!</f>
        <v>#REF!</v>
      </c>
      <c r="P547" s="195" t="e">
        <f>H547=#REF!</f>
        <v>#REF!</v>
      </c>
      <c r="Q547" s="195"/>
      <c r="R547" s="185"/>
      <c r="S547" s="185"/>
      <c r="T547" s="185"/>
      <c r="U547" s="185"/>
      <c r="V547" s="185"/>
      <c r="W547" s="185"/>
    </row>
    <row r="548" spans="1:23" x14ac:dyDescent="0.35">
      <c r="A548" t="s">
        <v>756</v>
      </c>
      <c r="B548" t="s">
        <v>100</v>
      </c>
      <c r="C548" t="s">
        <v>150</v>
      </c>
      <c r="D548" t="s">
        <v>148</v>
      </c>
      <c r="E548">
        <v>4</v>
      </c>
      <c r="F548" t="s">
        <v>148</v>
      </c>
      <c r="G548">
        <v>3</v>
      </c>
      <c r="H548">
        <v>11</v>
      </c>
      <c r="I548" t="s">
        <v>210</v>
      </c>
      <c r="L548" s="195" t="e">
        <f>D548=#REF!</f>
        <v>#REF!</v>
      </c>
      <c r="M548" s="195" t="e">
        <f>E548=#REF!</f>
        <v>#REF!</v>
      </c>
      <c r="N548" s="195" t="e">
        <f>F548=#REF!</f>
        <v>#REF!</v>
      </c>
      <c r="O548" s="195" t="e">
        <f>G548=#REF!</f>
        <v>#REF!</v>
      </c>
      <c r="P548" s="195" t="e">
        <f>H548=#REF!</f>
        <v>#REF!</v>
      </c>
      <c r="Q548" s="195"/>
      <c r="R548" s="185"/>
      <c r="S548" s="185"/>
      <c r="T548" s="185"/>
      <c r="U548" s="185"/>
      <c r="V548" s="185"/>
      <c r="W548" s="185"/>
    </row>
    <row r="549" spans="1:23" x14ac:dyDescent="0.35">
      <c r="A549" t="s">
        <v>757</v>
      </c>
      <c r="B549" t="s">
        <v>98</v>
      </c>
      <c r="C549" t="s">
        <v>17</v>
      </c>
      <c r="D549" t="s">
        <v>148</v>
      </c>
      <c r="E549">
        <v>4</v>
      </c>
      <c r="F549">
        <v>3</v>
      </c>
      <c r="G549" t="s">
        <v>148</v>
      </c>
      <c r="H549">
        <v>10</v>
      </c>
      <c r="I549" t="s">
        <v>210</v>
      </c>
      <c r="L549" s="195" t="e">
        <f>D549=#REF!</f>
        <v>#REF!</v>
      </c>
      <c r="M549" s="195" t="e">
        <f>E549=#REF!</f>
        <v>#REF!</v>
      </c>
      <c r="N549" s="195" t="e">
        <f>F549=#REF!</f>
        <v>#REF!</v>
      </c>
      <c r="O549" s="195" t="e">
        <f>G549=#REF!</f>
        <v>#REF!</v>
      </c>
      <c r="P549" s="195" t="e">
        <f>H549=#REF!</f>
        <v>#REF!</v>
      </c>
      <c r="Q549" s="195"/>
      <c r="R549" s="185"/>
      <c r="S549" s="185"/>
      <c r="T549" s="185"/>
      <c r="U549" s="185"/>
      <c r="V549" s="185"/>
      <c r="W549" s="185"/>
    </row>
    <row r="550" spans="1:23" x14ac:dyDescent="0.35">
      <c r="A550" t="s">
        <v>758</v>
      </c>
      <c r="B550" t="s">
        <v>98</v>
      </c>
      <c r="C550" t="s">
        <v>18</v>
      </c>
      <c r="D550" t="s">
        <v>148</v>
      </c>
      <c r="E550" t="s">
        <v>148</v>
      </c>
      <c r="F550" t="s">
        <v>148</v>
      </c>
      <c r="G550" t="s">
        <v>148</v>
      </c>
      <c r="H550" t="s">
        <v>148</v>
      </c>
      <c r="I550" t="s">
        <v>210</v>
      </c>
      <c r="L550" s="195" t="e">
        <f>D550=#REF!</f>
        <v>#REF!</v>
      </c>
      <c r="M550" s="195" t="e">
        <f>E550=#REF!</f>
        <v>#REF!</v>
      </c>
      <c r="N550" s="195" t="e">
        <f>F550=#REF!</f>
        <v>#REF!</v>
      </c>
      <c r="O550" s="195" t="e">
        <f>G550=#REF!</f>
        <v>#REF!</v>
      </c>
      <c r="P550" s="195" t="e">
        <f>H550=#REF!</f>
        <v>#REF!</v>
      </c>
      <c r="Q550" s="195"/>
      <c r="R550" s="185"/>
      <c r="S550" s="185"/>
      <c r="T550" s="185"/>
      <c r="U550" s="185"/>
      <c r="V550" s="185"/>
      <c r="W550" s="185"/>
    </row>
    <row r="551" spans="1:23" x14ac:dyDescent="0.35">
      <c r="A551" t="s">
        <v>759</v>
      </c>
      <c r="B551" t="s">
        <v>98</v>
      </c>
      <c r="C551" t="s">
        <v>19</v>
      </c>
      <c r="D551" t="s">
        <v>148</v>
      </c>
      <c r="E551" t="s">
        <v>148</v>
      </c>
      <c r="F551" t="s">
        <v>148</v>
      </c>
      <c r="G551" t="s">
        <v>148</v>
      </c>
      <c r="H551">
        <v>3</v>
      </c>
      <c r="I551" t="s">
        <v>210</v>
      </c>
      <c r="L551" s="195" t="e">
        <f>D551=#REF!</f>
        <v>#REF!</v>
      </c>
      <c r="M551" s="195" t="e">
        <f>E551=#REF!</f>
        <v>#REF!</v>
      </c>
      <c r="N551" s="195" t="e">
        <f>F551=#REF!</f>
        <v>#REF!</v>
      </c>
      <c r="O551" s="195" t="e">
        <f>G551=#REF!</f>
        <v>#REF!</v>
      </c>
      <c r="P551" s="195" t="e">
        <f>H551=#REF!</f>
        <v>#REF!</v>
      </c>
      <c r="Q551" s="195"/>
      <c r="R551" s="185"/>
      <c r="S551" s="185"/>
      <c r="T551" s="185"/>
      <c r="U551" s="185"/>
      <c r="V551" s="185"/>
      <c r="W551" s="185"/>
    </row>
    <row r="552" spans="1:23" x14ac:dyDescent="0.35">
      <c r="A552" t="s">
        <v>760</v>
      </c>
      <c r="B552" t="s">
        <v>98</v>
      </c>
      <c r="C552" t="s">
        <v>20</v>
      </c>
      <c r="D552" t="s">
        <v>148</v>
      </c>
      <c r="E552" t="s">
        <v>148</v>
      </c>
      <c r="F552" t="s">
        <v>148</v>
      </c>
      <c r="G552" t="s">
        <v>148</v>
      </c>
      <c r="H552">
        <v>5</v>
      </c>
      <c r="I552" t="s">
        <v>210</v>
      </c>
      <c r="L552" s="195" t="e">
        <f>D552=#REF!</f>
        <v>#REF!</v>
      </c>
      <c r="M552" s="195" t="e">
        <f>E552=#REF!</f>
        <v>#REF!</v>
      </c>
      <c r="N552" s="195" t="e">
        <f>F552=#REF!</f>
        <v>#REF!</v>
      </c>
      <c r="O552" s="195" t="e">
        <f>G552=#REF!</f>
        <v>#REF!</v>
      </c>
      <c r="P552" s="195" t="e">
        <f>H552=#REF!</f>
        <v>#REF!</v>
      </c>
      <c r="Q552" s="195"/>
      <c r="R552" s="185"/>
      <c r="S552" s="185"/>
      <c r="T552" s="185"/>
      <c r="U552" s="185"/>
      <c r="V552" s="185"/>
      <c r="W552" s="185"/>
    </row>
    <row r="553" spans="1:23" x14ac:dyDescent="0.35">
      <c r="A553" t="s">
        <v>761</v>
      </c>
      <c r="B553" t="s">
        <v>98</v>
      </c>
      <c r="C553" t="s">
        <v>21</v>
      </c>
      <c r="D553" t="s">
        <v>148</v>
      </c>
      <c r="E553">
        <v>4</v>
      </c>
      <c r="F553" t="s">
        <v>148</v>
      </c>
      <c r="G553" t="s">
        <v>148</v>
      </c>
      <c r="H553">
        <v>8</v>
      </c>
      <c r="I553" t="s">
        <v>210</v>
      </c>
      <c r="L553" s="195" t="e">
        <f>D553=#REF!</f>
        <v>#REF!</v>
      </c>
      <c r="M553" s="195" t="e">
        <f>E553=#REF!</f>
        <v>#REF!</v>
      </c>
      <c r="N553" s="195" t="e">
        <f>F553=#REF!</f>
        <v>#REF!</v>
      </c>
      <c r="O553" s="195" t="e">
        <f>G553=#REF!</f>
        <v>#REF!</v>
      </c>
      <c r="P553" s="195" t="e">
        <f>H553=#REF!</f>
        <v>#REF!</v>
      </c>
      <c r="Q553" s="195"/>
      <c r="R553" s="185"/>
      <c r="S553" s="185"/>
      <c r="T553" s="185"/>
      <c r="U553" s="185"/>
      <c r="V553" s="185"/>
      <c r="W553" s="185"/>
    </row>
    <row r="554" spans="1:23" x14ac:dyDescent="0.35">
      <c r="A554" t="s">
        <v>762</v>
      </c>
      <c r="B554" t="s">
        <v>98</v>
      </c>
      <c r="C554" t="s">
        <v>116</v>
      </c>
      <c r="D554">
        <v>6</v>
      </c>
      <c r="E554">
        <v>4</v>
      </c>
      <c r="F554" t="s">
        <v>148</v>
      </c>
      <c r="G554" t="s">
        <v>148</v>
      </c>
      <c r="H554">
        <v>14</v>
      </c>
      <c r="I554" t="s">
        <v>210</v>
      </c>
      <c r="L554" s="195" t="e">
        <f>D554=#REF!</f>
        <v>#REF!</v>
      </c>
      <c r="M554" s="195" t="e">
        <f>E554=#REF!</f>
        <v>#REF!</v>
      </c>
      <c r="N554" s="195" t="e">
        <f>F554=#REF!</f>
        <v>#REF!</v>
      </c>
      <c r="O554" s="195" t="e">
        <f>G554=#REF!</f>
        <v>#REF!</v>
      </c>
      <c r="P554" s="195" t="e">
        <f>H554=#REF!</f>
        <v>#REF!</v>
      </c>
      <c r="Q554" s="195"/>
      <c r="R554" s="185"/>
      <c r="S554" s="185"/>
      <c r="T554" s="185"/>
      <c r="U554" s="185"/>
      <c r="V554" s="185"/>
      <c r="W554" s="185"/>
    </row>
    <row r="555" spans="1:23" x14ac:dyDescent="0.35">
      <c r="A555" t="s">
        <v>763</v>
      </c>
      <c r="B555" t="s">
        <v>98</v>
      </c>
      <c r="C555" t="s">
        <v>22</v>
      </c>
      <c r="D555" t="s">
        <v>148</v>
      </c>
      <c r="E555">
        <v>3</v>
      </c>
      <c r="F555" t="s">
        <v>148</v>
      </c>
      <c r="G555" t="s">
        <v>148</v>
      </c>
      <c r="H555">
        <v>5</v>
      </c>
      <c r="I555" t="s">
        <v>210</v>
      </c>
      <c r="L555" s="195" t="e">
        <f>D555=#REF!</f>
        <v>#REF!</v>
      </c>
      <c r="M555" s="195" t="e">
        <f>E555=#REF!</f>
        <v>#REF!</v>
      </c>
      <c r="N555" s="195" t="e">
        <f>F555=#REF!</f>
        <v>#REF!</v>
      </c>
      <c r="O555" s="195" t="e">
        <f>G555=#REF!</f>
        <v>#REF!</v>
      </c>
      <c r="P555" s="195" t="e">
        <f>H555=#REF!</f>
        <v>#REF!</v>
      </c>
      <c r="Q555" s="195"/>
      <c r="R555" s="185"/>
      <c r="S555" s="185"/>
      <c r="T555" s="185"/>
      <c r="U555" s="185"/>
      <c r="V555" s="185"/>
      <c r="W555" s="185"/>
    </row>
    <row r="556" spans="1:23" x14ac:dyDescent="0.35">
      <c r="A556" t="s">
        <v>764</v>
      </c>
      <c r="B556" t="s">
        <v>98</v>
      </c>
      <c r="C556" t="s">
        <v>23</v>
      </c>
      <c r="D556" t="s">
        <v>148</v>
      </c>
      <c r="E556" t="s">
        <v>148</v>
      </c>
      <c r="F556" t="s">
        <v>148</v>
      </c>
      <c r="G556" t="s">
        <v>148</v>
      </c>
      <c r="H556" t="s">
        <v>148</v>
      </c>
      <c r="I556" t="s">
        <v>210</v>
      </c>
      <c r="L556" s="195" t="e">
        <f>D556=#REF!</f>
        <v>#REF!</v>
      </c>
      <c r="M556" s="195" t="e">
        <f>E556=#REF!</f>
        <v>#REF!</v>
      </c>
      <c r="N556" s="195" t="e">
        <f>F556=#REF!</f>
        <v>#REF!</v>
      </c>
      <c r="O556" s="195" t="e">
        <f>G556=#REF!</f>
        <v>#REF!</v>
      </c>
      <c r="P556" s="195" t="e">
        <f>H556=#REF!</f>
        <v>#REF!</v>
      </c>
      <c r="Q556" s="195"/>
      <c r="R556" s="185"/>
      <c r="S556" s="185"/>
      <c r="T556" s="185"/>
      <c r="U556" s="185"/>
      <c r="V556" s="185"/>
      <c r="W556" s="185"/>
    </row>
    <row r="557" spans="1:23" x14ac:dyDescent="0.35">
      <c r="A557" t="s">
        <v>765</v>
      </c>
      <c r="B557" t="s">
        <v>98</v>
      </c>
      <c r="C557" t="s">
        <v>24</v>
      </c>
      <c r="D557" t="s">
        <v>148</v>
      </c>
      <c r="E557" t="s">
        <v>148</v>
      </c>
      <c r="F557" t="s">
        <v>148</v>
      </c>
      <c r="G557" t="s">
        <v>148</v>
      </c>
      <c r="H557">
        <v>3</v>
      </c>
      <c r="I557" t="s">
        <v>210</v>
      </c>
      <c r="L557" s="195" t="e">
        <f>D557=#REF!</f>
        <v>#REF!</v>
      </c>
      <c r="M557" s="195" t="e">
        <f>E557=#REF!</f>
        <v>#REF!</v>
      </c>
      <c r="N557" s="195" t="e">
        <f>F557=#REF!</f>
        <v>#REF!</v>
      </c>
      <c r="O557" s="195" t="e">
        <f>G557=#REF!</f>
        <v>#REF!</v>
      </c>
      <c r="P557" s="195" t="e">
        <f>H557=#REF!</f>
        <v>#REF!</v>
      </c>
      <c r="Q557" s="195"/>
      <c r="R557" s="185"/>
      <c r="S557" s="185"/>
      <c r="T557" s="185"/>
      <c r="U557" s="185"/>
      <c r="V557" s="185"/>
      <c r="W557" s="185"/>
    </row>
    <row r="558" spans="1:23" x14ac:dyDescent="0.35">
      <c r="A558" t="s">
        <v>766</v>
      </c>
      <c r="B558" t="s">
        <v>98</v>
      </c>
      <c r="C558" t="s">
        <v>25</v>
      </c>
      <c r="D558">
        <v>9</v>
      </c>
      <c r="E558">
        <v>11</v>
      </c>
      <c r="F558">
        <v>11</v>
      </c>
      <c r="G558">
        <v>7</v>
      </c>
      <c r="H558">
        <v>38</v>
      </c>
      <c r="I558" t="s">
        <v>210</v>
      </c>
      <c r="L558" s="195" t="e">
        <f>D558=#REF!</f>
        <v>#REF!</v>
      </c>
      <c r="M558" s="195" t="e">
        <f>E558=#REF!</f>
        <v>#REF!</v>
      </c>
      <c r="N558" s="195" t="e">
        <f>F558=#REF!</f>
        <v>#REF!</v>
      </c>
      <c r="O558" s="195" t="e">
        <f>G558=#REF!</f>
        <v>#REF!</v>
      </c>
      <c r="P558" s="195" t="e">
        <f>H558=#REF!</f>
        <v>#REF!</v>
      </c>
      <c r="Q558" s="195"/>
      <c r="R558" s="185"/>
      <c r="S558" s="185"/>
      <c r="T558" s="185"/>
      <c r="U558" s="185"/>
      <c r="V558" s="185"/>
      <c r="W558" s="185"/>
    </row>
    <row r="559" spans="1:23" x14ac:dyDescent="0.35">
      <c r="A559" t="s">
        <v>767</v>
      </c>
      <c r="B559" t="s">
        <v>98</v>
      </c>
      <c r="C559" t="s">
        <v>26</v>
      </c>
      <c r="D559" t="s">
        <v>148</v>
      </c>
      <c r="E559" t="s">
        <v>148</v>
      </c>
      <c r="F559" t="s">
        <v>148</v>
      </c>
      <c r="G559" t="s">
        <v>148</v>
      </c>
      <c r="H559" t="s">
        <v>148</v>
      </c>
      <c r="I559" t="s">
        <v>210</v>
      </c>
      <c r="L559" s="195" t="e">
        <f>D559=#REF!</f>
        <v>#REF!</v>
      </c>
      <c r="M559" s="195" t="e">
        <f>E559=#REF!</f>
        <v>#REF!</v>
      </c>
      <c r="N559" s="195" t="e">
        <f>F559=#REF!</f>
        <v>#REF!</v>
      </c>
      <c r="O559" s="195" t="e">
        <f>G559=#REF!</f>
        <v>#REF!</v>
      </c>
      <c r="P559" s="195" t="e">
        <f>H559=#REF!</f>
        <v>#REF!</v>
      </c>
      <c r="Q559" s="195"/>
      <c r="R559" s="185"/>
      <c r="S559" s="185"/>
      <c r="T559" s="185"/>
      <c r="U559" s="185"/>
      <c r="V559" s="185"/>
      <c r="W559" s="185"/>
    </row>
    <row r="560" spans="1:23" x14ac:dyDescent="0.35">
      <c r="A560" t="s">
        <v>768</v>
      </c>
      <c r="B560" t="s">
        <v>98</v>
      </c>
      <c r="C560" t="s">
        <v>27</v>
      </c>
      <c r="D560">
        <v>6</v>
      </c>
      <c r="E560">
        <v>3</v>
      </c>
      <c r="F560">
        <v>4</v>
      </c>
      <c r="G560">
        <v>7</v>
      </c>
      <c r="H560">
        <v>20</v>
      </c>
      <c r="I560" t="s">
        <v>210</v>
      </c>
      <c r="L560" s="195" t="e">
        <f>D560=#REF!</f>
        <v>#REF!</v>
      </c>
      <c r="M560" s="195" t="e">
        <f>E560=#REF!</f>
        <v>#REF!</v>
      </c>
      <c r="N560" s="195" t="e">
        <f>F560=#REF!</f>
        <v>#REF!</v>
      </c>
      <c r="O560" s="195" t="e">
        <f>G560=#REF!</f>
        <v>#REF!</v>
      </c>
      <c r="P560" s="195" t="e">
        <f>H560=#REF!</f>
        <v>#REF!</v>
      </c>
      <c r="Q560" s="195"/>
      <c r="R560" s="185"/>
      <c r="S560" s="185"/>
      <c r="T560" s="185"/>
      <c r="U560" s="185"/>
      <c r="V560" s="185"/>
      <c r="W560" s="185"/>
    </row>
    <row r="561" spans="1:23" x14ac:dyDescent="0.35">
      <c r="A561" t="s">
        <v>769</v>
      </c>
      <c r="B561" t="s">
        <v>98</v>
      </c>
      <c r="C561" t="s">
        <v>28</v>
      </c>
      <c r="D561" t="s">
        <v>148</v>
      </c>
      <c r="E561" t="s">
        <v>148</v>
      </c>
      <c r="F561" t="s">
        <v>148</v>
      </c>
      <c r="G561" t="s">
        <v>148</v>
      </c>
      <c r="H561">
        <v>7</v>
      </c>
      <c r="I561" t="s">
        <v>210</v>
      </c>
      <c r="L561" s="195" t="e">
        <f>D561=#REF!</f>
        <v>#REF!</v>
      </c>
      <c r="M561" s="195" t="e">
        <f>E561=#REF!</f>
        <v>#REF!</v>
      </c>
      <c r="N561" s="195" t="e">
        <f>F561=#REF!</f>
        <v>#REF!</v>
      </c>
      <c r="O561" s="195" t="e">
        <f>G561=#REF!</f>
        <v>#REF!</v>
      </c>
      <c r="P561" s="195" t="e">
        <f>H561=#REF!</f>
        <v>#REF!</v>
      </c>
      <c r="Q561" s="195"/>
      <c r="R561" s="185"/>
      <c r="S561" s="185"/>
      <c r="T561" s="185"/>
      <c r="U561" s="185"/>
      <c r="V561" s="185"/>
      <c r="W561" s="185"/>
    </row>
    <row r="562" spans="1:23" x14ac:dyDescent="0.35">
      <c r="A562" t="s">
        <v>770</v>
      </c>
      <c r="B562" t="s">
        <v>98</v>
      </c>
      <c r="C562" t="s">
        <v>29</v>
      </c>
      <c r="D562" t="s">
        <v>148</v>
      </c>
      <c r="E562" t="s">
        <v>148</v>
      </c>
      <c r="F562" t="s">
        <v>148</v>
      </c>
      <c r="G562" t="s">
        <v>148</v>
      </c>
      <c r="H562" t="s">
        <v>148</v>
      </c>
      <c r="I562" t="s">
        <v>210</v>
      </c>
      <c r="L562" s="195" t="e">
        <f>D562=#REF!</f>
        <v>#REF!</v>
      </c>
      <c r="M562" s="195" t="e">
        <f>E562=#REF!</f>
        <v>#REF!</v>
      </c>
      <c r="N562" s="195" t="e">
        <f>F562=#REF!</f>
        <v>#REF!</v>
      </c>
      <c r="O562" s="195" t="e">
        <f>G562=#REF!</f>
        <v>#REF!</v>
      </c>
      <c r="P562" s="195" t="e">
        <f>H562=#REF!</f>
        <v>#REF!</v>
      </c>
      <c r="Q562" s="195"/>
      <c r="R562" s="185"/>
      <c r="S562" s="185"/>
      <c r="T562" s="185"/>
      <c r="U562" s="185"/>
      <c r="V562" s="185"/>
      <c r="W562" s="185"/>
    </row>
    <row r="563" spans="1:23" x14ac:dyDescent="0.35">
      <c r="A563" t="s">
        <v>771</v>
      </c>
      <c r="B563" t="s">
        <v>98</v>
      </c>
      <c r="C563" t="s">
        <v>30</v>
      </c>
      <c r="D563" t="s">
        <v>148</v>
      </c>
      <c r="E563" t="s">
        <v>148</v>
      </c>
      <c r="F563">
        <v>3</v>
      </c>
      <c r="G563" t="s">
        <v>148</v>
      </c>
      <c r="H563">
        <v>6</v>
      </c>
      <c r="I563" t="s">
        <v>210</v>
      </c>
      <c r="L563" s="195" t="e">
        <f>D563=#REF!</f>
        <v>#REF!</v>
      </c>
      <c r="M563" s="195" t="e">
        <f>E563=#REF!</f>
        <v>#REF!</v>
      </c>
      <c r="N563" s="195" t="e">
        <f>F563=#REF!</f>
        <v>#REF!</v>
      </c>
      <c r="O563" s="195" t="e">
        <f>G563=#REF!</f>
        <v>#REF!</v>
      </c>
      <c r="P563" s="195" t="e">
        <f>H563=#REF!</f>
        <v>#REF!</v>
      </c>
      <c r="Q563" s="195"/>
      <c r="R563" s="185"/>
      <c r="S563" s="185"/>
      <c r="T563" s="185"/>
      <c r="U563" s="185"/>
      <c r="V563" s="185"/>
      <c r="W563" s="185"/>
    </row>
    <row r="564" spans="1:23" x14ac:dyDescent="0.35">
      <c r="A564" t="s">
        <v>772</v>
      </c>
      <c r="B564" t="s">
        <v>98</v>
      </c>
      <c r="C564" t="s">
        <v>31</v>
      </c>
      <c r="D564">
        <v>8</v>
      </c>
      <c r="E564">
        <v>14</v>
      </c>
      <c r="F564">
        <v>11</v>
      </c>
      <c r="G564">
        <v>4</v>
      </c>
      <c r="H564">
        <v>37</v>
      </c>
      <c r="I564" t="s">
        <v>210</v>
      </c>
      <c r="L564" s="195" t="e">
        <f>D564=#REF!</f>
        <v>#REF!</v>
      </c>
      <c r="M564" s="195" t="e">
        <f>E564=#REF!</f>
        <v>#REF!</v>
      </c>
      <c r="N564" s="195" t="e">
        <f>F564=#REF!</f>
        <v>#REF!</v>
      </c>
      <c r="O564" s="195" t="e">
        <f>G564=#REF!</f>
        <v>#REF!</v>
      </c>
      <c r="P564" s="195" t="e">
        <f>H564=#REF!</f>
        <v>#REF!</v>
      </c>
      <c r="Q564" s="195"/>
      <c r="R564" s="185"/>
      <c r="S564" s="185"/>
      <c r="T564" s="185"/>
      <c r="U564" s="185"/>
      <c r="V564" s="185"/>
      <c r="W564" s="185"/>
    </row>
    <row r="565" spans="1:23" x14ac:dyDescent="0.35">
      <c r="A565" t="s">
        <v>773</v>
      </c>
      <c r="B565" t="s">
        <v>98</v>
      </c>
      <c r="C565" t="s">
        <v>32</v>
      </c>
      <c r="D565">
        <v>4</v>
      </c>
      <c r="E565">
        <v>4</v>
      </c>
      <c r="F565" t="s">
        <v>148</v>
      </c>
      <c r="G565" t="s">
        <v>148</v>
      </c>
      <c r="H565">
        <v>9</v>
      </c>
      <c r="I565" t="s">
        <v>210</v>
      </c>
      <c r="L565" s="195" t="e">
        <f>D565=#REF!</f>
        <v>#REF!</v>
      </c>
      <c r="M565" s="195" t="e">
        <f>E565=#REF!</f>
        <v>#REF!</v>
      </c>
      <c r="N565" s="195" t="e">
        <f>F565=#REF!</f>
        <v>#REF!</v>
      </c>
      <c r="O565" s="195" t="e">
        <f>G565=#REF!</f>
        <v>#REF!</v>
      </c>
      <c r="P565" s="195" t="e">
        <f>H565=#REF!</f>
        <v>#REF!</v>
      </c>
      <c r="Q565" s="195"/>
      <c r="R565" s="185"/>
      <c r="S565" s="185"/>
      <c r="T565" s="185"/>
      <c r="U565" s="185"/>
      <c r="V565" s="185"/>
      <c r="W565" s="185"/>
    </row>
    <row r="566" spans="1:23" x14ac:dyDescent="0.35">
      <c r="A566" t="s">
        <v>774</v>
      </c>
      <c r="B566" t="s">
        <v>98</v>
      </c>
      <c r="C566" t="s">
        <v>33</v>
      </c>
      <c r="D566" t="s">
        <v>148</v>
      </c>
      <c r="E566" t="s">
        <v>148</v>
      </c>
      <c r="F566" t="s">
        <v>148</v>
      </c>
      <c r="G566" t="s">
        <v>148</v>
      </c>
      <c r="H566">
        <v>5</v>
      </c>
      <c r="I566" t="s">
        <v>210</v>
      </c>
      <c r="L566" s="195" t="e">
        <f>D566=#REF!</f>
        <v>#REF!</v>
      </c>
      <c r="M566" s="195" t="e">
        <f>E566=#REF!</f>
        <v>#REF!</v>
      </c>
      <c r="N566" s="195" t="e">
        <f>F566=#REF!</f>
        <v>#REF!</v>
      </c>
      <c r="O566" s="195" t="e">
        <f>G566=#REF!</f>
        <v>#REF!</v>
      </c>
      <c r="P566" s="195" t="e">
        <f>H566=#REF!</f>
        <v>#REF!</v>
      </c>
      <c r="Q566" s="195"/>
      <c r="R566" s="185"/>
      <c r="S566" s="185"/>
      <c r="T566" s="185"/>
      <c r="U566" s="185"/>
      <c r="V566" s="185"/>
      <c r="W566" s="185"/>
    </row>
    <row r="567" spans="1:23" x14ac:dyDescent="0.35">
      <c r="A567" t="s">
        <v>775</v>
      </c>
      <c r="B567" t="s">
        <v>98</v>
      </c>
      <c r="C567" t="s">
        <v>34</v>
      </c>
      <c r="D567">
        <v>3</v>
      </c>
      <c r="E567" t="s">
        <v>148</v>
      </c>
      <c r="F567">
        <v>4</v>
      </c>
      <c r="G567" t="s">
        <v>148</v>
      </c>
      <c r="H567">
        <v>10</v>
      </c>
      <c r="I567" t="s">
        <v>210</v>
      </c>
      <c r="L567" s="195" t="e">
        <f>D567=#REF!</f>
        <v>#REF!</v>
      </c>
      <c r="M567" s="195" t="e">
        <f>E567=#REF!</f>
        <v>#REF!</v>
      </c>
      <c r="N567" s="195" t="e">
        <f>F567=#REF!</f>
        <v>#REF!</v>
      </c>
      <c r="O567" s="195" t="e">
        <f>G567=#REF!</f>
        <v>#REF!</v>
      </c>
      <c r="P567" s="195" t="e">
        <f>H567=#REF!</f>
        <v>#REF!</v>
      </c>
      <c r="Q567" s="195"/>
      <c r="R567" s="185"/>
      <c r="S567" s="185"/>
      <c r="T567" s="185"/>
      <c r="U567" s="185"/>
      <c r="V567" s="185"/>
      <c r="W567" s="185"/>
    </row>
    <row r="568" spans="1:23" x14ac:dyDescent="0.35">
      <c r="A568" t="s">
        <v>776</v>
      </c>
      <c r="B568" t="s">
        <v>98</v>
      </c>
      <c r="C568" t="s">
        <v>35</v>
      </c>
      <c r="D568" t="s">
        <v>148</v>
      </c>
      <c r="E568" t="s">
        <v>148</v>
      </c>
      <c r="F568" t="s">
        <v>148</v>
      </c>
      <c r="G568" t="s">
        <v>148</v>
      </c>
      <c r="H568" t="s">
        <v>148</v>
      </c>
      <c r="I568" t="s">
        <v>210</v>
      </c>
      <c r="L568" s="195" t="e">
        <f>D568=#REF!</f>
        <v>#REF!</v>
      </c>
      <c r="M568" s="195" t="e">
        <f>E568=#REF!</f>
        <v>#REF!</v>
      </c>
      <c r="N568" s="195" t="e">
        <f>F568=#REF!</f>
        <v>#REF!</v>
      </c>
      <c r="O568" s="195" t="e">
        <f>G568=#REF!</f>
        <v>#REF!</v>
      </c>
      <c r="P568" s="195" t="e">
        <f>H568=#REF!</f>
        <v>#REF!</v>
      </c>
      <c r="Q568" s="195"/>
      <c r="R568" s="185"/>
      <c r="S568" s="185"/>
      <c r="T568" s="185"/>
      <c r="U568" s="185"/>
      <c r="V568" s="185"/>
      <c r="W568" s="185"/>
    </row>
    <row r="569" spans="1:23" x14ac:dyDescent="0.35">
      <c r="A569" t="s">
        <v>777</v>
      </c>
      <c r="B569" t="s">
        <v>98</v>
      </c>
      <c r="C569" t="s">
        <v>36</v>
      </c>
      <c r="D569" t="s">
        <v>148</v>
      </c>
      <c r="E569" t="s">
        <v>148</v>
      </c>
      <c r="F569" t="s">
        <v>148</v>
      </c>
      <c r="G569" t="s">
        <v>148</v>
      </c>
      <c r="H569">
        <v>5</v>
      </c>
      <c r="I569" t="s">
        <v>210</v>
      </c>
      <c r="L569" s="195" t="e">
        <f>D569=#REF!</f>
        <v>#REF!</v>
      </c>
      <c r="M569" s="195" t="e">
        <f>E569=#REF!</f>
        <v>#REF!</v>
      </c>
      <c r="N569" s="195" t="e">
        <f>F569=#REF!</f>
        <v>#REF!</v>
      </c>
      <c r="O569" s="195" t="e">
        <f>G569=#REF!</f>
        <v>#REF!</v>
      </c>
      <c r="P569" s="195" t="e">
        <f>H569=#REF!</f>
        <v>#REF!</v>
      </c>
      <c r="Q569" s="195"/>
      <c r="R569" s="185"/>
      <c r="S569" s="185"/>
      <c r="T569" s="185"/>
      <c r="U569" s="185"/>
      <c r="V569" s="185"/>
      <c r="W569" s="185"/>
    </row>
    <row r="570" spans="1:23" x14ac:dyDescent="0.35">
      <c r="A570" t="s">
        <v>778</v>
      </c>
      <c r="B570" t="s">
        <v>98</v>
      </c>
      <c r="C570" t="s">
        <v>37</v>
      </c>
      <c r="D570" t="s">
        <v>148</v>
      </c>
      <c r="E570">
        <v>4</v>
      </c>
      <c r="F570">
        <v>4</v>
      </c>
      <c r="G570" t="s">
        <v>148</v>
      </c>
      <c r="H570">
        <v>10</v>
      </c>
      <c r="I570" t="s">
        <v>210</v>
      </c>
      <c r="L570" s="195" t="e">
        <f>D570=#REF!</f>
        <v>#REF!</v>
      </c>
      <c r="M570" s="195" t="e">
        <f>E570=#REF!</f>
        <v>#REF!</v>
      </c>
      <c r="N570" s="195" t="e">
        <f>F570=#REF!</f>
        <v>#REF!</v>
      </c>
      <c r="O570" s="195" t="e">
        <f>G570=#REF!</f>
        <v>#REF!</v>
      </c>
      <c r="P570" s="195" t="e">
        <f>H570=#REF!</f>
        <v>#REF!</v>
      </c>
      <c r="Q570" s="195"/>
      <c r="R570" s="185"/>
      <c r="S570" s="185"/>
      <c r="T570" s="185"/>
      <c r="U570" s="185"/>
      <c r="V570" s="185"/>
      <c r="W570" s="185"/>
    </row>
    <row r="571" spans="1:23" x14ac:dyDescent="0.35">
      <c r="A571" t="s">
        <v>779</v>
      </c>
      <c r="B571" t="s">
        <v>98</v>
      </c>
      <c r="C571" t="s">
        <v>38</v>
      </c>
      <c r="D571">
        <v>12</v>
      </c>
      <c r="E571">
        <v>7</v>
      </c>
      <c r="F571">
        <v>7</v>
      </c>
      <c r="G571">
        <v>11</v>
      </c>
      <c r="H571">
        <v>37</v>
      </c>
      <c r="I571" t="s">
        <v>210</v>
      </c>
      <c r="L571" s="195" t="e">
        <f>D571=#REF!</f>
        <v>#REF!</v>
      </c>
      <c r="M571" s="195" t="e">
        <f>E571=#REF!</f>
        <v>#REF!</v>
      </c>
      <c r="N571" s="195" t="e">
        <f>F571=#REF!</f>
        <v>#REF!</v>
      </c>
      <c r="O571" s="195" t="e">
        <f>G571=#REF!</f>
        <v>#REF!</v>
      </c>
      <c r="P571" s="195" t="e">
        <f>H571=#REF!</f>
        <v>#REF!</v>
      </c>
      <c r="Q571" s="195"/>
      <c r="R571" s="185"/>
      <c r="S571" s="185"/>
      <c r="T571" s="185"/>
      <c r="U571" s="185"/>
      <c r="V571" s="185"/>
      <c r="W571" s="185"/>
    </row>
    <row r="572" spans="1:23" x14ac:dyDescent="0.35">
      <c r="A572" t="s">
        <v>780</v>
      </c>
      <c r="B572" t="s">
        <v>98</v>
      </c>
      <c r="C572" t="s">
        <v>39</v>
      </c>
      <c r="D572" t="s">
        <v>148</v>
      </c>
      <c r="E572" t="s">
        <v>148</v>
      </c>
      <c r="F572" t="s">
        <v>148</v>
      </c>
      <c r="G572" t="s">
        <v>148</v>
      </c>
      <c r="H572">
        <v>5</v>
      </c>
      <c r="I572" t="s">
        <v>210</v>
      </c>
      <c r="L572" s="195" t="e">
        <f>D572=#REF!</f>
        <v>#REF!</v>
      </c>
      <c r="M572" s="195" t="e">
        <f>E572=#REF!</f>
        <v>#REF!</v>
      </c>
      <c r="N572" s="195" t="e">
        <f>F572=#REF!</f>
        <v>#REF!</v>
      </c>
      <c r="O572" s="195" t="e">
        <f>G572=#REF!</f>
        <v>#REF!</v>
      </c>
      <c r="P572" s="195" t="e">
        <f>H572=#REF!</f>
        <v>#REF!</v>
      </c>
      <c r="Q572" s="195"/>
      <c r="R572" s="185"/>
      <c r="S572" s="185"/>
      <c r="T572" s="185"/>
      <c r="U572" s="185"/>
      <c r="V572" s="185"/>
      <c r="W572" s="185"/>
    </row>
    <row r="573" spans="1:23" x14ac:dyDescent="0.35">
      <c r="A573" t="s">
        <v>781</v>
      </c>
      <c r="B573" t="s">
        <v>98</v>
      </c>
      <c r="C573" t="s">
        <v>40</v>
      </c>
      <c r="D573" t="s">
        <v>148</v>
      </c>
      <c r="E573">
        <v>3</v>
      </c>
      <c r="F573" t="s">
        <v>148</v>
      </c>
      <c r="G573" t="s">
        <v>148</v>
      </c>
      <c r="H573">
        <v>6</v>
      </c>
      <c r="I573" t="s">
        <v>210</v>
      </c>
      <c r="L573" s="195" t="e">
        <f>D573=#REF!</f>
        <v>#REF!</v>
      </c>
      <c r="M573" s="195" t="e">
        <f>E573=#REF!</f>
        <v>#REF!</v>
      </c>
      <c r="N573" s="195" t="e">
        <f>F573=#REF!</f>
        <v>#REF!</v>
      </c>
      <c r="O573" s="195" t="e">
        <f>G573=#REF!</f>
        <v>#REF!</v>
      </c>
      <c r="P573" s="195" t="e">
        <f>H573=#REF!</f>
        <v>#REF!</v>
      </c>
      <c r="Q573" s="195"/>
      <c r="R573" s="185"/>
      <c r="S573" s="185"/>
      <c r="T573" s="185"/>
      <c r="U573" s="185"/>
      <c r="V573" s="185"/>
      <c r="W573" s="185"/>
    </row>
    <row r="574" spans="1:23" x14ac:dyDescent="0.35">
      <c r="A574" t="s">
        <v>782</v>
      </c>
      <c r="B574" t="s">
        <v>98</v>
      </c>
      <c r="C574" t="s">
        <v>150</v>
      </c>
      <c r="D574" t="s">
        <v>148</v>
      </c>
      <c r="E574" t="s">
        <v>148</v>
      </c>
      <c r="F574" t="s">
        <v>148</v>
      </c>
      <c r="G574" t="s">
        <v>148</v>
      </c>
      <c r="H574" t="s">
        <v>148</v>
      </c>
      <c r="I574" t="s">
        <v>210</v>
      </c>
      <c r="L574" s="195" t="e">
        <f>D574=#REF!</f>
        <v>#REF!</v>
      </c>
      <c r="M574" s="195" t="e">
        <f>E574=#REF!</f>
        <v>#REF!</v>
      </c>
      <c r="N574" s="195" t="e">
        <f>F574=#REF!</f>
        <v>#REF!</v>
      </c>
      <c r="O574" s="195" t="e">
        <f>G574=#REF!</f>
        <v>#REF!</v>
      </c>
      <c r="P574" s="195" t="e">
        <f>H574=#REF!</f>
        <v>#REF!</v>
      </c>
      <c r="Q574" s="195"/>
      <c r="R574" s="185"/>
      <c r="S574" s="185"/>
      <c r="T574" s="185"/>
      <c r="U574" s="185"/>
      <c r="V574" s="185"/>
      <c r="W574" s="185"/>
    </row>
    <row r="575" spans="1:23" x14ac:dyDescent="0.35">
      <c r="A575" t="s">
        <v>783</v>
      </c>
      <c r="B575" t="s">
        <v>94</v>
      </c>
      <c r="C575" t="s">
        <v>17</v>
      </c>
      <c r="D575">
        <v>6</v>
      </c>
      <c r="E575">
        <v>10</v>
      </c>
      <c r="F575">
        <v>8</v>
      </c>
      <c r="G575">
        <v>3</v>
      </c>
      <c r="H575">
        <v>27</v>
      </c>
      <c r="I575" t="s">
        <v>210</v>
      </c>
      <c r="L575" s="195" t="e">
        <f>D575=#REF!</f>
        <v>#REF!</v>
      </c>
      <c r="M575" s="195" t="e">
        <f>E575=#REF!</f>
        <v>#REF!</v>
      </c>
      <c r="N575" s="195" t="e">
        <f>F575=#REF!</f>
        <v>#REF!</v>
      </c>
      <c r="O575" s="195" t="e">
        <f>G575=#REF!</f>
        <v>#REF!</v>
      </c>
      <c r="P575" s="195" t="e">
        <f>H575=#REF!</f>
        <v>#REF!</v>
      </c>
      <c r="Q575" s="195"/>
      <c r="R575" s="185"/>
      <c r="S575" s="185"/>
      <c r="T575" s="185"/>
      <c r="U575" s="185"/>
      <c r="V575" s="185"/>
      <c r="W575" s="185"/>
    </row>
    <row r="576" spans="1:23" x14ac:dyDescent="0.35">
      <c r="A576" t="s">
        <v>784</v>
      </c>
      <c r="B576" t="s">
        <v>94</v>
      </c>
      <c r="C576" t="s">
        <v>18</v>
      </c>
      <c r="D576" t="s">
        <v>148</v>
      </c>
      <c r="E576" t="s">
        <v>148</v>
      </c>
      <c r="F576">
        <v>4</v>
      </c>
      <c r="G576" t="s">
        <v>148</v>
      </c>
      <c r="H576">
        <v>8</v>
      </c>
      <c r="I576" t="s">
        <v>210</v>
      </c>
      <c r="L576" s="195" t="e">
        <f>D576=#REF!</f>
        <v>#REF!</v>
      </c>
      <c r="M576" s="195" t="e">
        <f>E576=#REF!</f>
        <v>#REF!</v>
      </c>
      <c r="N576" s="195" t="e">
        <f>F576=#REF!</f>
        <v>#REF!</v>
      </c>
      <c r="O576" s="195" t="e">
        <f>G576=#REF!</f>
        <v>#REF!</v>
      </c>
      <c r="P576" s="195" t="e">
        <f>H576=#REF!</f>
        <v>#REF!</v>
      </c>
      <c r="Q576" s="195"/>
      <c r="R576" s="185"/>
      <c r="S576" s="185"/>
      <c r="T576" s="185"/>
      <c r="U576" s="185"/>
      <c r="V576" s="185"/>
      <c r="W576" s="185"/>
    </row>
    <row r="577" spans="1:23" x14ac:dyDescent="0.35">
      <c r="A577" t="s">
        <v>785</v>
      </c>
      <c r="B577" t="s">
        <v>94</v>
      </c>
      <c r="C577" t="s">
        <v>19</v>
      </c>
      <c r="D577" t="s">
        <v>148</v>
      </c>
      <c r="E577">
        <v>4</v>
      </c>
      <c r="F577" t="s">
        <v>148</v>
      </c>
      <c r="G577" t="s">
        <v>148</v>
      </c>
      <c r="H577">
        <v>6</v>
      </c>
      <c r="I577" t="s">
        <v>210</v>
      </c>
      <c r="L577" s="195" t="e">
        <f>D577=#REF!</f>
        <v>#REF!</v>
      </c>
      <c r="M577" s="195" t="e">
        <f>E577=#REF!</f>
        <v>#REF!</v>
      </c>
      <c r="N577" s="195" t="e">
        <f>F577=#REF!</f>
        <v>#REF!</v>
      </c>
      <c r="O577" s="195" t="e">
        <f>G577=#REF!</f>
        <v>#REF!</v>
      </c>
      <c r="P577" s="195" t="e">
        <f>H577=#REF!</f>
        <v>#REF!</v>
      </c>
      <c r="Q577" s="195"/>
      <c r="R577" s="185"/>
      <c r="S577" s="185"/>
      <c r="T577" s="185"/>
      <c r="U577" s="185"/>
      <c r="V577" s="185"/>
      <c r="W577" s="185"/>
    </row>
    <row r="578" spans="1:23" x14ac:dyDescent="0.35">
      <c r="A578" t="s">
        <v>786</v>
      </c>
      <c r="B578" t="s">
        <v>94</v>
      </c>
      <c r="C578" t="s">
        <v>20</v>
      </c>
      <c r="D578">
        <v>4</v>
      </c>
      <c r="E578">
        <v>5</v>
      </c>
      <c r="F578" s="183">
        <v>4</v>
      </c>
      <c r="G578" t="s">
        <v>148</v>
      </c>
      <c r="H578">
        <v>15</v>
      </c>
      <c r="I578" t="s">
        <v>305</v>
      </c>
      <c r="J578">
        <v>1</v>
      </c>
      <c r="L578" s="195" t="e">
        <f>D578=#REF!</f>
        <v>#REF!</v>
      </c>
      <c r="M578" s="195" t="e">
        <f>E578=#REF!</f>
        <v>#REF!</v>
      </c>
      <c r="N578" s="195" t="e">
        <f>F578=#REF!</f>
        <v>#REF!</v>
      </c>
      <c r="O578" s="195" t="e">
        <f>G578=#REF!</f>
        <v>#REF!</v>
      </c>
      <c r="P578" s="195" t="e">
        <f>H578=#REF!</f>
        <v>#REF!</v>
      </c>
      <c r="Q578" s="195"/>
      <c r="R578" s="185"/>
      <c r="S578" s="185"/>
      <c r="T578" s="185"/>
      <c r="U578" s="185"/>
      <c r="V578" s="185"/>
      <c r="W578" s="185"/>
    </row>
    <row r="579" spans="1:23" x14ac:dyDescent="0.35">
      <c r="A579" t="s">
        <v>787</v>
      </c>
      <c r="B579" t="s">
        <v>94</v>
      </c>
      <c r="C579" t="s">
        <v>21</v>
      </c>
      <c r="D579">
        <v>5</v>
      </c>
      <c r="E579">
        <v>3</v>
      </c>
      <c r="F579">
        <v>8</v>
      </c>
      <c r="G579">
        <v>3</v>
      </c>
      <c r="H579">
        <v>19</v>
      </c>
      <c r="I579" t="s">
        <v>210</v>
      </c>
      <c r="L579" s="195" t="e">
        <f>D579=#REF!</f>
        <v>#REF!</v>
      </c>
      <c r="M579" s="195" t="e">
        <f>E579=#REF!</f>
        <v>#REF!</v>
      </c>
      <c r="N579" s="195" t="e">
        <f>F579=#REF!</f>
        <v>#REF!</v>
      </c>
      <c r="O579" s="195" t="e">
        <f>G579=#REF!</f>
        <v>#REF!</v>
      </c>
      <c r="P579" s="195" t="e">
        <f>H579=#REF!</f>
        <v>#REF!</v>
      </c>
      <c r="Q579" s="195"/>
      <c r="R579" s="185"/>
      <c r="S579" s="185"/>
      <c r="T579" s="185"/>
      <c r="U579" s="185"/>
      <c r="V579" s="185"/>
      <c r="W579" s="185"/>
    </row>
    <row r="580" spans="1:23" x14ac:dyDescent="0.35">
      <c r="A580" t="s">
        <v>788</v>
      </c>
      <c r="B580" t="s">
        <v>94</v>
      </c>
      <c r="C580" t="s">
        <v>116</v>
      </c>
      <c r="D580">
        <v>11</v>
      </c>
      <c r="E580">
        <v>12</v>
      </c>
      <c r="F580" s="183">
        <v>7</v>
      </c>
      <c r="G580" t="s">
        <v>148</v>
      </c>
      <c r="H580">
        <v>32</v>
      </c>
      <c r="I580" t="s">
        <v>305</v>
      </c>
      <c r="J580">
        <v>1</v>
      </c>
      <c r="L580" s="195" t="e">
        <f>D580=#REF!</f>
        <v>#REF!</v>
      </c>
      <c r="M580" s="195" t="e">
        <f>E580=#REF!</f>
        <v>#REF!</v>
      </c>
      <c r="N580" s="195" t="e">
        <f>F580=#REF!</f>
        <v>#REF!</v>
      </c>
      <c r="O580" s="195" t="e">
        <f>G580=#REF!</f>
        <v>#REF!</v>
      </c>
      <c r="P580" s="195" t="e">
        <f>H580=#REF!</f>
        <v>#REF!</v>
      </c>
      <c r="Q580" s="195"/>
      <c r="R580" s="185"/>
      <c r="S580" s="185"/>
      <c r="T580" s="185"/>
      <c r="U580" s="185"/>
      <c r="V580" s="185"/>
      <c r="W580" s="185"/>
    </row>
    <row r="581" spans="1:23" x14ac:dyDescent="0.35">
      <c r="A581" t="s">
        <v>789</v>
      </c>
      <c r="B581" t="s">
        <v>94</v>
      </c>
      <c r="C581" t="s">
        <v>22</v>
      </c>
      <c r="D581" t="s">
        <v>148</v>
      </c>
      <c r="E581" t="s">
        <v>148</v>
      </c>
      <c r="F581" t="s">
        <v>148</v>
      </c>
      <c r="G581" t="s">
        <v>148</v>
      </c>
      <c r="H581">
        <v>6</v>
      </c>
      <c r="I581" t="s">
        <v>210</v>
      </c>
      <c r="L581" s="195" t="e">
        <f>D581=#REF!</f>
        <v>#REF!</v>
      </c>
      <c r="M581" s="195" t="e">
        <f>E581=#REF!</f>
        <v>#REF!</v>
      </c>
      <c r="N581" s="195" t="e">
        <f>F581=#REF!</f>
        <v>#REF!</v>
      </c>
      <c r="O581" s="195" t="e">
        <f>G581=#REF!</f>
        <v>#REF!</v>
      </c>
      <c r="P581" s="195" t="e">
        <f>H581=#REF!</f>
        <v>#REF!</v>
      </c>
      <c r="Q581" s="195"/>
      <c r="R581" s="185"/>
      <c r="S581" s="185"/>
      <c r="T581" s="185"/>
      <c r="U581" s="185"/>
      <c r="V581" s="185"/>
      <c r="W581" s="185"/>
    </row>
    <row r="582" spans="1:23" x14ac:dyDescent="0.35">
      <c r="A582" t="s">
        <v>790</v>
      </c>
      <c r="B582" t="s">
        <v>94</v>
      </c>
      <c r="C582" t="s">
        <v>23</v>
      </c>
      <c r="D582" t="s">
        <v>148</v>
      </c>
      <c r="E582" t="s">
        <v>148</v>
      </c>
      <c r="F582" t="s">
        <v>148</v>
      </c>
      <c r="G582" t="s">
        <v>148</v>
      </c>
      <c r="H582">
        <v>3</v>
      </c>
      <c r="I582" t="s">
        <v>210</v>
      </c>
      <c r="L582" s="195" t="e">
        <f>D582=#REF!</f>
        <v>#REF!</v>
      </c>
      <c r="M582" s="195" t="e">
        <f>E582=#REF!</f>
        <v>#REF!</v>
      </c>
      <c r="N582" s="195" t="e">
        <f>F582=#REF!</f>
        <v>#REF!</v>
      </c>
      <c r="O582" s="195" t="e">
        <f>G582=#REF!</f>
        <v>#REF!</v>
      </c>
      <c r="P582" s="195" t="e">
        <f>H582=#REF!</f>
        <v>#REF!</v>
      </c>
      <c r="Q582" s="195"/>
      <c r="R582" s="185"/>
      <c r="S582" s="185"/>
      <c r="T582" s="185"/>
      <c r="U582" s="185"/>
      <c r="V582" s="185"/>
      <c r="W582" s="185"/>
    </row>
    <row r="583" spans="1:23" x14ac:dyDescent="0.35">
      <c r="A583" t="s">
        <v>791</v>
      </c>
      <c r="B583" t="s">
        <v>94</v>
      </c>
      <c r="C583" t="s">
        <v>24</v>
      </c>
      <c r="D583" t="s">
        <v>148</v>
      </c>
      <c r="E583">
        <v>6</v>
      </c>
      <c r="F583" t="s">
        <v>148</v>
      </c>
      <c r="G583" t="s">
        <v>148</v>
      </c>
      <c r="H583">
        <v>10</v>
      </c>
      <c r="I583" t="s">
        <v>210</v>
      </c>
      <c r="L583" s="195" t="e">
        <f>D583=#REF!</f>
        <v>#REF!</v>
      </c>
      <c r="M583" s="195" t="e">
        <f>E583=#REF!</f>
        <v>#REF!</v>
      </c>
      <c r="N583" s="195" t="e">
        <f>F583=#REF!</f>
        <v>#REF!</v>
      </c>
      <c r="O583" s="195" t="e">
        <f>G583=#REF!</f>
        <v>#REF!</v>
      </c>
      <c r="P583" s="195" t="e">
        <f>H583=#REF!</f>
        <v>#REF!</v>
      </c>
      <c r="Q583" s="195"/>
      <c r="R583" s="185"/>
      <c r="S583" s="185"/>
      <c r="T583" s="185"/>
      <c r="U583" s="185"/>
      <c r="V583" s="185"/>
      <c r="W583" s="185"/>
    </row>
    <row r="584" spans="1:23" x14ac:dyDescent="0.35">
      <c r="A584" t="s">
        <v>792</v>
      </c>
      <c r="B584" t="s">
        <v>94</v>
      </c>
      <c r="C584" t="s">
        <v>25</v>
      </c>
      <c r="D584">
        <v>21</v>
      </c>
      <c r="E584">
        <v>13</v>
      </c>
      <c r="F584">
        <v>17</v>
      </c>
      <c r="G584">
        <v>8</v>
      </c>
      <c r="H584">
        <v>59</v>
      </c>
      <c r="I584" t="s">
        <v>210</v>
      </c>
      <c r="L584" s="195" t="e">
        <f>D584=#REF!</f>
        <v>#REF!</v>
      </c>
      <c r="M584" s="195" t="e">
        <f>E584=#REF!</f>
        <v>#REF!</v>
      </c>
      <c r="N584" s="195" t="e">
        <f>F584=#REF!</f>
        <v>#REF!</v>
      </c>
      <c r="O584" s="195" t="e">
        <f>G584=#REF!</f>
        <v>#REF!</v>
      </c>
      <c r="P584" s="195" t="e">
        <f>H584=#REF!</f>
        <v>#REF!</v>
      </c>
      <c r="Q584" s="195"/>
      <c r="R584" s="185"/>
      <c r="S584" s="185"/>
      <c r="T584" s="185"/>
      <c r="U584" s="185"/>
      <c r="V584" s="185"/>
      <c r="W584" s="185"/>
    </row>
    <row r="585" spans="1:23" x14ac:dyDescent="0.35">
      <c r="A585" t="s">
        <v>793</v>
      </c>
      <c r="B585" t="s">
        <v>94</v>
      </c>
      <c r="C585" t="s">
        <v>26</v>
      </c>
      <c r="D585" t="s">
        <v>148</v>
      </c>
      <c r="E585">
        <v>3</v>
      </c>
      <c r="F585" t="s">
        <v>148</v>
      </c>
      <c r="G585" t="s">
        <v>148</v>
      </c>
      <c r="H585">
        <v>5</v>
      </c>
      <c r="I585" t="s">
        <v>210</v>
      </c>
      <c r="L585" s="195" t="e">
        <f>D585=#REF!</f>
        <v>#REF!</v>
      </c>
      <c r="M585" s="195" t="e">
        <f>E585=#REF!</f>
        <v>#REF!</v>
      </c>
      <c r="N585" s="195" t="e">
        <f>F585=#REF!</f>
        <v>#REF!</v>
      </c>
      <c r="O585" s="195" t="e">
        <f>G585=#REF!</f>
        <v>#REF!</v>
      </c>
      <c r="P585" s="195" t="e">
        <f>H585=#REF!</f>
        <v>#REF!</v>
      </c>
      <c r="Q585" s="195"/>
      <c r="R585" s="185"/>
      <c r="S585" s="185"/>
      <c r="T585" s="185"/>
      <c r="U585" s="185"/>
      <c r="V585" s="185"/>
      <c r="W585" s="185"/>
    </row>
    <row r="586" spans="1:23" x14ac:dyDescent="0.35">
      <c r="A586" t="s">
        <v>794</v>
      </c>
      <c r="B586" t="s">
        <v>94</v>
      </c>
      <c r="C586" t="s">
        <v>27</v>
      </c>
      <c r="D586">
        <v>8</v>
      </c>
      <c r="E586" t="s">
        <v>148</v>
      </c>
      <c r="F586">
        <v>6</v>
      </c>
      <c r="G586" s="183">
        <v>5</v>
      </c>
      <c r="H586">
        <v>21</v>
      </c>
      <c r="I586" t="s">
        <v>305</v>
      </c>
      <c r="J586">
        <v>1</v>
      </c>
      <c r="L586" s="195" t="e">
        <f>D586=#REF!</f>
        <v>#REF!</v>
      </c>
      <c r="M586" s="195" t="e">
        <f>E586=#REF!</f>
        <v>#REF!</v>
      </c>
      <c r="N586" s="195" t="e">
        <f>F586=#REF!</f>
        <v>#REF!</v>
      </c>
      <c r="O586" s="195" t="e">
        <f>G586=#REF!</f>
        <v>#REF!</v>
      </c>
      <c r="P586" s="195" t="e">
        <f>H586=#REF!</f>
        <v>#REF!</v>
      </c>
      <c r="Q586" s="195"/>
      <c r="R586" s="185"/>
      <c r="S586" s="185"/>
      <c r="T586" s="185"/>
      <c r="U586" s="185"/>
      <c r="V586" s="185"/>
      <c r="W586" s="185"/>
    </row>
    <row r="587" spans="1:23" x14ac:dyDescent="0.35">
      <c r="A587" t="s">
        <v>795</v>
      </c>
      <c r="B587" t="s">
        <v>94</v>
      </c>
      <c r="C587" t="s">
        <v>28</v>
      </c>
      <c r="D587" s="183">
        <v>3</v>
      </c>
      <c r="E587" t="s">
        <v>148</v>
      </c>
      <c r="F587">
        <v>3</v>
      </c>
      <c r="G587">
        <v>4</v>
      </c>
      <c r="H587">
        <v>12</v>
      </c>
      <c r="I587" t="s">
        <v>305</v>
      </c>
      <c r="J587">
        <v>1</v>
      </c>
      <c r="L587" s="195" t="e">
        <f>D587=#REF!</f>
        <v>#REF!</v>
      </c>
      <c r="M587" s="195" t="e">
        <f>E587=#REF!</f>
        <v>#REF!</v>
      </c>
      <c r="N587" s="195" t="e">
        <f>F587=#REF!</f>
        <v>#REF!</v>
      </c>
      <c r="O587" s="195" t="e">
        <f>G587=#REF!</f>
        <v>#REF!</v>
      </c>
      <c r="P587" s="195" t="e">
        <f>H587=#REF!</f>
        <v>#REF!</v>
      </c>
      <c r="Q587" s="195"/>
      <c r="R587" s="185"/>
      <c r="S587" s="185"/>
      <c r="T587" s="185"/>
      <c r="U587" s="185"/>
      <c r="V587" s="185"/>
      <c r="W587" s="185"/>
    </row>
    <row r="588" spans="1:23" x14ac:dyDescent="0.35">
      <c r="A588" t="s">
        <v>796</v>
      </c>
      <c r="B588" t="s">
        <v>94</v>
      </c>
      <c r="C588" t="s">
        <v>29</v>
      </c>
      <c r="D588" t="s">
        <v>148</v>
      </c>
      <c r="E588" t="s">
        <v>148</v>
      </c>
      <c r="F588" t="s">
        <v>148</v>
      </c>
      <c r="G588" t="s">
        <v>148</v>
      </c>
      <c r="H588">
        <v>4</v>
      </c>
      <c r="I588" t="s">
        <v>210</v>
      </c>
      <c r="L588" s="195" t="e">
        <f>D588=#REF!</f>
        <v>#REF!</v>
      </c>
      <c r="M588" s="195" t="e">
        <f>E588=#REF!</f>
        <v>#REF!</v>
      </c>
      <c r="N588" s="195" t="e">
        <f>F588=#REF!</f>
        <v>#REF!</v>
      </c>
      <c r="O588" s="195" t="e">
        <f>G588=#REF!</f>
        <v>#REF!</v>
      </c>
      <c r="P588" s="195" t="e">
        <f>H588=#REF!</f>
        <v>#REF!</v>
      </c>
      <c r="Q588" s="195"/>
      <c r="R588" s="185"/>
      <c r="S588" s="185"/>
      <c r="T588" s="185"/>
      <c r="U588" s="185"/>
      <c r="V588" s="185"/>
      <c r="W588" s="185"/>
    </row>
    <row r="589" spans="1:23" x14ac:dyDescent="0.35">
      <c r="A589" t="s">
        <v>797</v>
      </c>
      <c r="B589" t="s">
        <v>94</v>
      </c>
      <c r="C589" t="s">
        <v>30</v>
      </c>
      <c r="D589">
        <v>5</v>
      </c>
      <c r="E589" s="183">
        <v>4</v>
      </c>
      <c r="F589">
        <v>6</v>
      </c>
      <c r="G589" t="s">
        <v>148</v>
      </c>
      <c r="H589">
        <v>17</v>
      </c>
      <c r="I589" t="s">
        <v>305</v>
      </c>
      <c r="J589">
        <v>1</v>
      </c>
      <c r="L589" s="195" t="e">
        <f>D589=#REF!</f>
        <v>#REF!</v>
      </c>
      <c r="M589" s="195" t="e">
        <f>E589=#REF!</f>
        <v>#REF!</v>
      </c>
      <c r="N589" s="195" t="e">
        <f>F589=#REF!</f>
        <v>#REF!</v>
      </c>
      <c r="O589" s="195" t="e">
        <f>G589=#REF!</f>
        <v>#REF!</v>
      </c>
      <c r="P589" s="195" t="e">
        <f>H589=#REF!</f>
        <v>#REF!</v>
      </c>
      <c r="Q589" s="195"/>
      <c r="R589" s="185"/>
      <c r="S589" s="185"/>
      <c r="T589" s="185"/>
      <c r="U589" s="185"/>
      <c r="V589" s="185"/>
      <c r="W589" s="185"/>
    </row>
    <row r="590" spans="1:23" x14ac:dyDescent="0.35">
      <c r="A590" t="s">
        <v>798</v>
      </c>
      <c r="B590" t="s">
        <v>94</v>
      </c>
      <c r="C590" t="s">
        <v>31</v>
      </c>
      <c r="D590">
        <v>18</v>
      </c>
      <c r="E590">
        <v>14</v>
      </c>
      <c r="F590">
        <v>21</v>
      </c>
      <c r="G590">
        <v>12</v>
      </c>
      <c r="H590">
        <v>65</v>
      </c>
      <c r="I590" t="s">
        <v>210</v>
      </c>
      <c r="L590" s="195" t="e">
        <f>D590=#REF!</f>
        <v>#REF!</v>
      </c>
      <c r="M590" s="195" t="e">
        <f>E590=#REF!</f>
        <v>#REF!</v>
      </c>
      <c r="N590" s="195" t="e">
        <f>F590=#REF!</f>
        <v>#REF!</v>
      </c>
      <c r="O590" s="195" t="e">
        <f>G590=#REF!</f>
        <v>#REF!</v>
      </c>
      <c r="P590" s="195" t="e">
        <f>H590=#REF!</f>
        <v>#REF!</v>
      </c>
      <c r="Q590" s="195"/>
      <c r="R590" s="185"/>
      <c r="S590" s="185"/>
      <c r="T590" s="185"/>
      <c r="U590" s="185"/>
      <c r="V590" s="185"/>
      <c r="W590" s="185"/>
    </row>
    <row r="591" spans="1:23" x14ac:dyDescent="0.35">
      <c r="A591" t="s">
        <v>799</v>
      </c>
      <c r="B591" t="s">
        <v>94</v>
      </c>
      <c r="C591" t="s">
        <v>32</v>
      </c>
      <c r="D591" t="s">
        <v>148</v>
      </c>
      <c r="E591">
        <v>6</v>
      </c>
      <c r="F591">
        <v>4</v>
      </c>
      <c r="G591" t="s">
        <v>148</v>
      </c>
      <c r="H591">
        <v>13</v>
      </c>
      <c r="I591" t="s">
        <v>210</v>
      </c>
      <c r="L591" s="195" t="e">
        <f>D591=#REF!</f>
        <v>#REF!</v>
      </c>
      <c r="M591" s="195" t="e">
        <f>E591=#REF!</f>
        <v>#REF!</v>
      </c>
      <c r="N591" s="195" t="e">
        <f>F591=#REF!</f>
        <v>#REF!</v>
      </c>
      <c r="O591" s="195" t="e">
        <f>G591=#REF!</f>
        <v>#REF!</v>
      </c>
      <c r="P591" s="195" t="e">
        <f>H591=#REF!</f>
        <v>#REF!</v>
      </c>
      <c r="Q591" s="195"/>
      <c r="R591" s="185"/>
      <c r="S591" s="185"/>
      <c r="T591" s="185"/>
      <c r="U591" s="185"/>
      <c r="V591" s="185"/>
      <c r="W591" s="185"/>
    </row>
    <row r="592" spans="1:23" x14ac:dyDescent="0.35">
      <c r="A592" t="s">
        <v>800</v>
      </c>
      <c r="B592" t="s">
        <v>94</v>
      </c>
      <c r="C592" t="s">
        <v>33</v>
      </c>
      <c r="D592" s="183">
        <v>3</v>
      </c>
      <c r="E592">
        <v>6</v>
      </c>
      <c r="F592">
        <v>5</v>
      </c>
      <c r="G592" t="s">
        <v>148</v>
      </c>
      <c r="H592">
        <v>15</v>
      </c>
      <c r="I592" t="s">
        <v>305</v>
      </c>
      <c r="J592">
        <v>1</v>
      </c>
      <c r="L592" s="195" t="e">
        <f>D592=#REF!</f>
        <v>#REF!</v>
      </c>
      <c r="M592" s="195" t="e">
        <f>E592=#REF!</f>
        <v>#REF!</v>
      </c>
      <c r="N592" s="195" t="e">
        <f>F592=#REF!</f>
        <v>#REF!</v>
      </c>
      <c r="O592" s="195" t="e">
        <f>G592=#REF!</f>
        <v>#REF!</v>
      </c>
      <c r="P592" s="195" t="e">
        <f>H592=#REF!</f>
        <v>#REF!</v>
      </c>
      <c r="Q592" s="195"/>
      <c r="R592" s="185"/>
      <c r="S592" s="185"/>
      <c r="T592" s="185"/>
      <c r="U592" s="185"/>
      <c r="V592" s="185"/>
      <c r="W592" s="185"/>
    </row>
    <row r="593" spans="1:23" x14ac:dyDescent="0.35">
      <c r="A593" t="s">
        <v>801</v>
      </c>
      <c r="B593" t="s">
        <v>94</v>
      </c>
      <c r="C593" t="s">
        <v>34</v>
      </c>
      <c r="D593" t="s">
        <v>148</v>
      </c>
      <c r="E593">
        <v>11</v>
      </c>
      <c r="F593">
        <v>5</v>
      </c>
      <c r="G593" t="s">
        <v>148</v>
      </c>
      <c r="H593">
        <v>19</v>
      </c>
      <c r="I593" t="s">
        <v>210</v>
      </c>
      <c r="L593" s="195" t="e">
        <f>D593=#REF!</f>
        <v>#REF!</v>
      </c>
      <c r="M593" s="195" t="e">
        <f>E593=#REF!</f>
        <v>#REF!</v>
      </c>
      <c r="N593" s="195" t="e">
        <f>F593=#REF!</f>
        <v>#REF!</v>
      </c>
      <c r="O593" s="195" t="e">
        <f>G593=#REF!</f>
        <v>#REF!</v>
      </c>
      <c r="P593" s="195" t="e">
        <f>H593=#REF!</f>
        <v>#REF!</v>
      </c>
      <c r="Q593" s="195"/>
      <c r="R593" s="185"/>
      <c r="S593" s="185"/>
      <c r="T593" s="185"/>
      <c r="U593" s="185"/>
      <c r="V593" s="185"/>
      <c r="W593" s="185"/>
    </row>
    <row r="594" spans="1:23" x14ac:dyDescent="0.35">
      <c r="A594" t="s">
        <v>802</v>
      </c>
      <c r="B594" t="s">
        <v>94</v>
      </c>
      <c r="C594" t="s">
        <v>35</v>
      </c>
      <c r="D594">
        <v>4</v>
      </c>
      <c r="E594">
        <v>4</v>
      </c>
      <c r="F594">
        <v>4</v>
      </c>
      <c r="G594">
        <v>4</v>
      </c>
      <c r="H594">
        <v>16</v>
      </c>
      <c r="I594" t="s">
        <v>210</v>
      </c>
      <c r="L594" s="195" t="e">
        <f>D594=#REF!</f>
        <v>#REF!</v>
      </c>
      <c r="M594" s="195" t="e">
        <f>E594=#REF!</f>
        <v>#REF!</v>
      </c>
      <c r="N594" s="195" t="e">
        <f>F594=#REF!</f>
        <v>#REF!</v>
      </c>
      <c r="O594" s="195" t="e">
        <f>G594=#REF!</f>
        <v>#REF!</v>
      </c>
      <c r="P594" s="195" t="e">
        <f>H594=#REF!</f>
        <v>#REF!</v>
      </c>
      <c r="Q594" s="195"/>
      <c r="R594" s="185"/>
      <c r="S594" s="185"/>
      <c r="T594" s="185"/>
      <c r="U594" s="185"/>
      <c r="V594" s="185"/>
      <c r="W594" s="185"/>
    </row>
    <row r="595" spans="1:23" x14ac:dyDescent="0.35">
      <c r="A595" t="s">
        <v>803</v>
      </c>
      <c r="B595" t="s">
        <v>94</v>
      </c>
      <c r="C595" t="s">
        <v>36</v>
      </c>
      <c r="D595">
        <v>3</v>
      </c>
      <c r="E595" t="s">
        <v>148</v>
      </c>
      <c r="F595">
        <v>4</v>
      </c>
      <c r="G595" t="s">
        <v>148</v>
      </c>
      <c r="H595">
        <v>8</v>
      </c>
      <c r="I595" t="s">
        <v>210</v>
      </c>
      <c r="L595" s="195" t="e">
        <f>D595=#REF!</f>
        <v>#REF!</v>
      </c>
      <c r="M595" s="195" t="e">
        <f>E595=#REF!</f>
        <v>#REF!</v>
      </c>
      <c r="N595" s="195" t="e">
        <f>F595=#REF!</f>
        <v>#REF!</v>
      </c>
      <c r="O595" s="195" t="e">
        <f>G595=#REF!</f>
        <v>#REF!</v>
      </c>
      <c r="P595" s="195" t="e">
        <f>H595=#REF!</f>
        <v>#REF!</v>
      </c>
      <c r="Q595" s="195"/>
      <c r="R595" s="185"/>
      <c r="S595" s="185"/>
      <c r="T595" s="185"/>
      <c r="U595" s="185"/>
      <c r="V595" s="185"/>
      <c r="W595" s="185"/>
    </row>
    <row r="596" spans="1:23" x14ac:dyDescent="0.35">
      <c r="A596" t="s">
        <v>804</v>
      </c>
      <c r="B596" t="s">
        <v>94</v>
      </c>
      <c r="C596" t="s">
        <v>37</v>
      </c>
      <c r="D596">
        <v>5</v>
      </c>
      <c r="E596">
        <v>3</v>
      </c>
      <c r="F596" t="s">
        <v>148</v>
      </c>
      <c r="G596" t="s">
        <v>148</v>
      </c>
      <c r="H596">
        <v>11</v>
      </c>
      <c r="I596" t="s">
        <v>210</v>
      </c>
      <c r="L596" s="195" t="e">
        <f>D596=#REF!</f>
        <v>#REF!</v>
      </c>
      <c r="M596" s="195" t="e">
        <f>E596=#REF!</f>
        <v>#REF!</v>
      </c>
      <c r="N596" s="195" t="e">
        <f>F596=#REF!</f>
        <v>#REF!</v>
      </c>
      <c r="O596" s="195" t="e">
        <f>G596=#REF!</f>
        <v>#REF!</v>
      </c>
      <c r="P596" s="195" t="e">
        <f>H596=#REF!</f>
        <v>#REF!</v>
      </c>
      <c r="Q596" s="195"/>
      <c r="R596" s="185"/>
      <c r="S596" s="185"/>
      <c r="T596" s="185"/>
      <c r="U596" s="185"/>
      <c r="V596" s="185"/>
      <c r="W596" s="185"/>
    </row>
    <row r="597" spans="1:23" x14ac:dyDescent="0.35">
      <c r="A597" t="s">
        <v>805</v>
      </c>
      <c r="B597" t="s">
        <v>94</v>
      </c>
      <c r="C597" t="s">
        <v>38</v>
      </c>
      <c r="D597">
        <v>19</v>
      </c>
      <c r="E597">
        <v>14</v>
      </c>
      <c r="F597">
        <v>17</v>
      </c>
      <c r="G597">
        <v>14</v>
      </c>
      <c r="H597">
        <v>64</v>
      </c>
      <c r="I597" t="s">
        <v>210</v>
      </c>
      <c r="L597" s="195" t="e">
        <f>D597=#REF!</f>
        <v>#REF!</v>
      </c>
      <c r="M597" s="195" t="e">
        <f>E597=#REF!</f>
        <v>#REF!</v>
      </c>
      <c r="N597" s="195" t="e">
        <f>F597=#REF!</f>
        <v>#REF!</v>
      </c>
      <c r="O597" s="195" t="e">
        <f>G597=#REF!</f>
        <v>#REF!</v>
      </c>
      <c r="P597" s="195" t="e">
        <f>H597=#REF!</f>
        <v>#REF!</v>
      </c>
      <c r="Q597" s="195"/>
      <c r="R597" s="185"/>
      <c r="S597" s="185"/>
      <c r="T597" s="185"/>
      <c r="U597" s="185"/>
      <c r="V597" s="185"/>
      <c r="W597" s="185"/>
    </row>
    <row r="598" spans="1:23" x14ac:dyDescent="0.35">
      <c r="A598" t="s">
        <v>806</v>
      </c>
      <c r="B598" t="s">
        <v>94</v>
      </c>
      <c r="C598" t="s">
        <v>39</v>
      </c>
      <c r="D598">
        <v>3</v>
      </c>
      <c r="E598">
        <v>3</v>
      </c>
      <c r="F598" s="183">
        <v>3</v>
      </c>
      <c r="G598" t="s">
        <v>148</v>
      </c>
      <c r="H598">
        <v>9</v>
      </c>
      <c r="I598" t="s">
        <v>305</v>
      </c>
      <c r="J598">
        <v>1</v>
      </c>
      <c r="L598" s="195" t="e">
        <f>D598=#REF!</f>
        <v>#REF!</v>
      </c>
      <c r="M598" s="195" t="e">
        <f>E598=#REF!</f>
        <v>#REF!</v>
      </c>
      <c r="N598" s="195" t="e">
        <f>F598=#REF!</f>
        <v>#REF!</v>
      </c>
      <c r="O598" s="195" t="e">
        <f>G598=#REF!</f>
        <v>#REF!</v>
      </c>
      <c r="P598" s="195" t="e">
        <f>H598=#REF!</f>
        <v>#REF!</v>
      </c>
      <c r="Q598" s="195"/>
      <c r="R598" s="185"/>
      <c r="S598" s="185"/>
      <c r="T598" s="185"/>
      <c r="U598" s="185"/>
      <c r="V598" s="185"/>
      <c r="W598" s="185"/>
    </row>
    <row r="599" spans="1:23" x14ac:dyDescent="0.35">
      <c r="A599" t="s">
        <v>807</v>
      </c>
      <c r="B599" t="s">
        <v>94</v>
      </c>
      <c r="C599" t="s">
        <v>40</v>
      </c>
      <c r="D599" t="s">
        <v>148</v>
      </c>
      <c r="E599" t="s">
        <v>148</v>
      </c>
      <c r="F599">
        <v>3</v>
      </c>
      <c r="G599" t="s">
        <v>148</v>
      </c>
      <c r="H599">
        <v>7</v>
      </c>
      <c r="I599" t="s">
        <v>210</v>
      </c>
      <c r="L599" s="195" t="e">
        <f>D599=#REF!</f>
        <v>#REF!</v>
      </c>
      <c r="M599" s="195" t="e">
        <f>E599=#REF!</f>
        <v>#REF!</v>
      </c>
      <c r="N599" s="195" t="e">
        <f>F599=#REF!</f>
        <v>#REF!</v>
      </c>
      <c r="O599" s="195" t="e">
        <f>G599=#REF!</f>
        <v>#REF!</v>
      </c>
      <c r="P599" s="195" t="e">
        <f>H599=#REF!</f>
        <v>#REF!</v>
      </c>
      <c r="Q599" s="195"/>
      <c r="R599" s="185"/>
      <c r="S599" s="185"/>
      <c r="T599" s="185"/>
      <c r="U599" s="185"/>
      <c r="V599" s="185"/>
      <c r="W599" s="185"/>
    </row>
    <row r="600" spans="1:23" x14ac:dyDescent="0.35">
      <c r="A600" t="s">
        <v>808</v>
      </c>
      <c r="B600" t="s">
        <v>94</v>
      </c>
      <c r="C600" t="s">
        <v>150</v>
      </c>
      <c r="D600" t="s">
        <v>148</v>
      </c>
      <c r="E600" t="s">
        <v>148</v>
      </c>
      <c r="F600">
        <v>3</v>
      </c>
      <c r="G600" t="s">
        <v>148</v>
      </c>
      <c r="H600">
        <v>5</v>
      </c>
      <c r="I600" t="s">
        <v>210</v>
      </c>
      <c r="L600" s="195" t="e">
        <f>D600=#REF!</f>
        <v>#REF!</v>
      </c>
      <c r="M600" s="195" t="e">
        <f>E600=#REF!</f>
        <v>#REF!</v>
      </c>
      <c r="N600" s="195" t="e">
        <f>F600=#REF!</f>
        <v>#REF!</v>
      </c>
      <c r="O600" s="195" t="e">
        <f>G600=#REF!</f>
        <v>#REF!</v>
      </c>
      <c r="P600" s="195" t="e">
        <f>H600=#REF!</f>
        <v>#REF!</v>
      </c>
      <c r="Q600" s="195"/>
      <c r="R600" s="185"/>
      <c r="S600" s="185"/>
      <c r="T600" s="185"/>
      <c r="U600" s="185"/>
      <c r="V600" s="185"/>
      <c r="W600" s="185"/>
    </row>
    <row r="601" spans="1:23" x14ac:dyDescent="0.35">
      <c r="A601" t="s">
        <v>809</v>
      </c>
      <c r="B601" t="s">
        <v>95</v>
      </c>
      <c r="C601" t="s">
        <v>17</v>
      </c>
      <c r="D601">
        <v>5</v>
      </c>
      <c r="E601">
        <v>4</v>
      </c>
      <c r="F601">
        <v>5</v>
      </c>
      <c r="G601">
        <v>7</v>
      </c>
      <c r="H601">
        <v>21</v>
      </c>
      <c r="I601" t="s">
        <v>210</v>
      </c>
      <c r="L601" s="195" t="e">
        <f>D601=#REF!</f>
        <v>#REF!</v>
      </c>
      <c r="M601" s="195" t="e">
        <f>E601=#REF!</f>
        <v>#REF!</v>
      </c>
      <c r="N601" s="195" t="e">
        <f>F601=#REF!</f>
        <v>#REF!</v>
      </c>
      <c r="O601" s="195" t="e">
        <f>G601=#REF!</f>
        <v>#REF!</v>
      </c>
      <c r="P601" s="195" t="e">
        <f>H601=#REF!</f>
        <v>#REF!</v>
      </c>
      <c r="Q601" s="195"/>
      <c r="R601" s="185"/>
      <c r="S601" s="185"/>
      <c r="T601" s="185"/>
      <c r="U601" s="185"/>
      <c r="V601" s="185"/>
      <c r="W601" s="185"/>
    </row>
    <row r="602" spans="1:23" x14ac:dyDescent="0.35">
      <c r="A602" t="s">
        <v>810</v>
      </c>
      <c r="B602" t="s">
        <v>95</v>
      </c>
      <c r="C602" t="s">
        <v>18</v>
      </c>
      <c r="D602" t="s">
        <v>148</v>
      </c>
      <c r="E602" t="s">
        <v>148</v>
      </c>
      <c r="F602">
        <v>3</v>
      </c>
      <c r="G602">
        <v>3</v>
      </c>
      <c r="H602">
        <v>8</v>
      </c>
      <c r="I602" t="s">
        <v>210</v>
      </c>
      <c r="L602" s="195" t="e">
        <f>D602=#REF!</f>
        <v>#REF!</v>
      </c>
      <c r="M602" s="195" t="e">
        <f>E602=#REF!</f>
        <v>#REF!</v>
      </c>
      <c r="N602" s="195" t="e">
        <f>F602=#REF!</f>
        <v>#REF!</v>
      </c>
      <c r="O602" s="195" t="e">
        <f>G602=#REF!</f>
        <v>#REF!</v>
      </c>
      <c r="P602" s="195" t="e">
        <f>H602=#REF!</f>
        <v>#REF!</v>
      </c>
      <c r="Q602" s="195"/>
      <c r="R602" s="185"/>
      <c r="S602" s="185"/>
      <c r="T602" s="185"/>
      <c r="U602" s="185"/>
      <c r="V602" s="185"/>
      <c r="W602" s="185"/>
    </row>
    <row r="603" spans="1:23" x14ac:dyDescent="0.35">
      <c r="A603" t="s">
        <v>811</v>
      </c>
      <c r="B603" t="s">
        <v>95</v>
      </c>
      <c r="C603" t="s">
        <v>19</v>
      </c>
      <c r="D603" t="s">
        <v>148</v>
      </c>
      <c r="E603" t="s">
        <v>148</v>
      </c>
      <c r="F603" t="s">
        <v>148</v>
      </c>
      <c r="G603" t="s">
        <v>148</v>
      </c>
      <c r="H603" t="s">
        <v>148</v>
      </c>
      <c r="I603" t="s">
        <v>210</v>
      </c>
      <c r="L603" s="195" t="e">
        <f>D603=#REF!</f>
        <v>#REF!</v>
      </c>
      <c r="M603" s="195" t="e">
        <f>E603=#REF!</f>
        <v>#REF!</v>
      </c>
      <c r="N603" s="195" t="e">
        <f>F603=#REF!</f>
        <v>#REF!</v>
      </c>
      <c r="O603" s="195" t="e">
        <f>G603=#REF!</f>
        <v>#REF!</v>
      </c>
      <c r="P603" s="195" t="e">
        <f>H603=#REF!</f>
        <v>#REF!</v>
      </c>
      <c r="Q603" s="195"/>
      <c r="R603" s="185"/>
      <c r="S603" s="185"/>
      <c r="T603" s="185"/>
      <c r="U603" s="185"/>
      <c r="V603" s="185"/>
      <c r="W603" s="185"/>
    </row>
    <row r="604" spans="1:23" x14ac:dyDescent="0.35">
      <c r="A604" t="s">
        <v>812</v>
      </c>
      <c r="B604" t="s">
        <v>95</v>
      </c>
      <c r="C604" t="s">
        <v>20</v>
      </c>
      <c r="D604">
        <v>4</v>
      </c>
      <c r="E604" t="s">
        <v>148</v>
      </c>
      <c r="F604" t="s">
        <v>148</v>
      </c>
      <c r="G604">
        <v>3</v>
      </c>
      <c r="H604">
        <v>11</v>
      </c>
      <c r="I604" t="s">
        <v>210</v>
      </c>
      <c r="L604" s="195" t="e">
        <f>D604=#REF!</f>
        <v>#REF!</v>
      </c>
      <c r="M604" s="195" t="e">
        <f>E604=#REF!</f>
        <v>#REF!</v>
      </c>
      <c r="N604" s="195" t="e">
        <f>F604=#REF!</f>
        <v>#REF!</v>
      </c>
      <c r="O604" s="195" t="e">
        <f>G604=#REF!</f>
        <v>#REF!</v>
      </c>
      <c r="P604" s="195" t="e">
        <f>H604=#REF!</f>
        <v>#REF!</v>
      </c>
      <c r="Q604" s="195"/>
      <c r="R604" s="185"/>
      <c r="S604" s="185"/>
      <c r="T604" s="185"/>
      <c r="U604" s="185"/>
      <c r="V604" s="185"/>
      <c r="W604" s="185"/>
    </row>
    <row r="605" spans="1:23" x14ac:dyDescent="0.35">
      <c r="A605" t="s">
        <v>813</v>
      </c>
      <c r="B605" t="s">
        <v>95</v>
      </c>
      <c r="C605" t="s">
        <v>21</v>
      </c>
      <c r="D605">
        <v>6</v>
      </c>
      <c r="E605">
        <v>8</v>
      </c>
      <c r="F605">
        <v>4</v>
      </c>
      <c r="G605">
        <v>3</v>
      </c>
      <c r="H605">
        <v>21</v>
      </c>
      <c r="I605" t="s">
        <v>210</v>
      </c>
      <c r="L605" s="195" t="e">
        <f>D605=#REF!</f>
        <v>#REF!</v>
      </c>
      <c r="M605" s="195" t="e">
        <f>E605=#REF!</f>
        <v>#REF!</v>
      </c>
      <c r="N605" s="195" t="e">
        <f>F605=#REF!</f>
        <v>#REF!</v>
      </c>
      <c r="O605" s="195" t="e">
        <f>G605=#REF!</f>
        <v>#REF!</v>
      </c>
      <c r="P605" s="195" t="e">
        <f>H605=#REF!</f>
        <v>#REF!</v>
      </c>
      <c r="Q605" s="195"/>
      <c r="R605" s="185"/>
      <c r="S605" s="185"/>
      <c r="T605" s="185"/>
      <c r="U605" s="185"/>
      <c r="V605" s="185"/>
      <c r="W605" s="185"/>
    </row>
    <row r="606" spans="1:23" x14ac:dyDescent="0.35">
      <c r="A606" t="s">
        <v>814</v>
      </c>
      <c r="B606" t="s">
        <v>95</v>
      </c>
      <c r="C606" t="s">
        <v>116</v>
      </c>
      <c r="D606">
        <v>5</v>
      </c>
      <c r="E606">
        <v>6</v>
      </c>
      <c r="F606">
        <v>4</v>
      </c>
      <c r="G606">
        <v>4</v>
      </c>
      <c r="H606">
        <v>19</v>
      </c>
      <c r="I606" t="s">
        <v>210</v>
      </c>
      <c r="L606" s="195" t="e">
        <f>D606=#REF!</f>
        <v>#REF!</v>
      </c>
      <c r="M606" s="195" t="e">
        <f>E606=#REF!</f>
        <v>#REF!</v>
      </c>
      <c r="N606" s="195" t="e">
        <f>F606=#REF!</f>
        <v>#REF!</v>
      </c>
      <c r="O606" s="195" t="e">
        <f>G606=#REF!</f>
        <v>#REF!</v>
      </c>
      <c r="P606" s="195" t="e">
        <f>H606=#REF!</f>
        <v>#REF!</v>
      </c>
      <c r="Q606" s="195"/>
      <c r="R606" s="185"/>
      <c r="S606" s="185"/>
      <c r="T606" s="185"/>
      <c r="U606" s="185"/>
      <c r="V606" s="185"/>
      <c r="W606" s="185"/>
    </row>
    <row r="607" spans="1:23" x14ac:dyDescent="0.35">
      <c r="A607" t="s">
        <v>815</v>
      </c>
      <c r="B607" t="s">
        <v>95</v>
      </c>
      <c r="C607" t="s">
        <v>22</v>
      </c>
      <c r="D607">
        <v>4</v>
      </c>
      <c r="E607">
        <v>6</v>
      </c>
      <c r="F607" s="183">
        <v>3</v>
      </c>
      <c r="G607" t="s">
        <v>148</v>
      </c>
      <c r="H607">
        <v>14</v>
      </c>
      <c r="I607" t="s">
        <v>305</v>
      </c>
      <c r="J607">
        <v>1</v>
      </c>
      <c r="L607" s="195" t="e">
        <f>D607=#REF!</f>
        <v>#REF!</v>
      </c>
      <c r="M607" s="195" t="e">
        <f>E607=#REF!</f>
        <v>#REF!</v>
      </c>
      <c r="N607" s="195" t="e">
        <f>F607=#REF!</f>
        <v>#REF!</v>
      </c>
      <c r="O607" s="195" t="e">
        <f>G607=#REF!</f>
        <v>#REF!</v>
      </c>
      <c r="P607" s="195" t="e">
        <f>H607=#REF!</f>
        <v>#REF!</v>
      </c>
      <c r="Q607" s="195"/>
      <c r="R607" s="185"/>
      <c r="S607" s="185"/>
      <c r="T607" s="185"/>
      <c r="U607" s="185"/>
      <c r="V607" s="185"/>
      <c r="W607" s="185"/>
    </row>
    <row r="608" spans="1:23" x14ac:dyDescent="0.35">
      <c r="A608" t="s">
        <v>816</v>
      </c>
      <c r="B608" t="s">
        <v>95</v>
      </c>
      <c r="C608" t="s">
        <v>23</v>
      </c>
      <c r="D608">
        <v>3</v>
      </c>
      <c r="E608" s="183">
        <v>3</v>
      </c>
      <c r="F608" t="s">
        <v>148</v>
      </c>
      <c r="G608">
        <v>3</v>
      </c>
      <c r="H608">
        <v>11</v>
      </c>
      <c r="I608" t="s">
        <v>305</v>
      </c>
      <c r="J608">
        <v>1</v>
      </c>
      <c r="L608" s="195" t="e">
        <f>D608=#REF!</f>
        <v>#REF!</v>
      </c>
      <c r="M608" s="195" t="e">
        <f>E608=#REF!</f>
        <v>#REF!</v>
      </c>
      <c r="N608" s="195" t="e">
        <f>F608=#REF!</f>
        <v>#REF!</v>
      </c>
      <c r="O608" s="195" t="e">
        <f>G608=#REF!</f>
        <v>#REF!</v>
      </c>
      <c r="P608" s="195" t="e">
        <f>H608=#REF!</f>
        <v>#REF!</v>
      </c>
      <c r="Q608" s="195"/>
      <c r="R608" s="185"/>
      <c r="S608" s="185"/>
      <c r="T608" s="185"/>
      <c r="U608" s="185"/>
      <c r="V608" s="185"/>
      <c r="W608" s="185"/>
    </row>
    <row r="609" spans="1:23" x14ac:dyDescent="0.35">
      <c r="A609" t="s">
        <v>817</v>
      </c>
      <c r="B609" t="s">
        <v>95</v>
      </c>
      <c r="C609" t="s">
        <v>24</v>
      </c>
      <c r="D609">
        <v>5</v>
      </c>
      <c r="E609">
        <v>4</v>
      </c>
      <c r="F609" t="s">
        <v>148</v>
      </c>
      <c r="G609" t="s">
        <v>148</v>
      </c>
      <c r="H609">
        <v>10</v>
      </c>
      <c r="I609" t="s">
        <v>210</v>
      </c>
      <c r="L609" s="195" t="e">
        <f>D609=#REF!</f>
        <v>#REF!</v>
      </c>
      <c r="M609" s="195" t="e">
        <f>E609=#REF!</f>
        <v>#REF!</v>
      </c>
      <c r="N609" s="195" t="e">
        <f>F609=#REF!</f>
        <v>#REF!</v>
      </c>
      <c r="O609" s="195" t="e">
        <f>G609=#REF!</f>
        <v>#REF!</v>
      </c>
      <c r="P609" s="195" t="e">
        <f>H609=#REF!</f>
        <v>#REF!</v>
      </c>
      <c r="Q609" s="195"/>
      <c r="R609" s="185"/>
      <c r="S609" s="185"/>
      <c r="T609" s="185"/>
      <c r="U609" s="185"/>
      <c r="V609" s="185"/>
      <c r="W609" s="185"/>
    </row>
    <row r="610" spans="1:23" x14ac:dyDescent="0.35">
      <c r="A610" t="s">
        <v>818</v>
      </c>
      <c r="B610" t="s">
        <v>95</v>
      </c>
      <c r="C610" t="s">
        <v>25</v>
      </c>
      <c r="D610">
        <v>22</v>
      </c>
      <c r="E610">
        <v>22</v>
      </c>
      <c r="F610">
        <v>11</v>
      </c>
      <c r="G610">
        <v>19</v>
      </c>
      <c r="H610">
        <v>74</v>
      </c>
      <c r="I610" t="s">
        <v>210</v>
      </c>
      <c r="L610" s="195" t="e">
        <f>D610=#REF!</f>
        <v>#REF!</v>
      </c>
      <c r="M610" s="195" t="e">
        <f>E610=#REF!</f>
        <v>#REF!</v>
      </c>
      <c r="N610" s="195" t="e">
        <f>F610=#REF!</f>
        <v>#REF!</v>
      </c>
      <c r="O610" s="195" t="e">
        <f>G610=#REF!</f>
        <v>#REF!</v>
      </c>
      <c r="P610" s="195" t="e">
        <f>H610=#REF!</f>
        <v>#REF!</v>
      </c>
      <c r="Q610" s="195"/>
      <c r="R610" s="185"/>
      <c r="S610" s="185"/>
      <c r="T610" s="185"/>
      <c r="U610" s="185"/>
      <c r="V610" s="185"/>
      <c r="W610" s="185"/>
    </row>
    <row r="611" spans="1:23" x14ac:dyDescent="0.35">
      <c r="A611" t="s">
        <v>819</v>
      </c>
      <c r="B611" t="s">
        <v>95</v>
      </c>
      <c r="C611" t="s">
        <v>26</v>
      </c>
      <c r="D611" t="s">
        <v>148</v>
      </c>
      <c r="E611" t="s">
        <v>148</v>
      </c>
      <c r="F611" t="s">
        <v>148</v>
      </c>
      <c r="G611" t="s">
        <v>148</v>
      </c>
      <c r="H611">
        <v>4</v>
      </c>
      <c r="I611" t="s">
        <v>210</v>
      </c>
      <c r="L611" s="195" t="e">
        <f>D611=#REF!</f>
        <v>#REF!</v>
      </c>
      <c r="M611" s="195" t="e">
        <f>E611=#REF!</f>
        <v>#REF!</v>
      </c>
      <c r="N611" s="195" t="e">
        <f>F611=#REF!</f>
        <v>#REF!</v>
      </c>
      <c r="O611" s="195" t="e">
        <f>G611=#REF!</f>
        <v>#REF!</v>
      </c>
      <c r="P611" s="195" t="e">
        <f>H611=#REF!</f>
        <v>#REF!</v>
      </c>
      <c r="Q611" s="195"/>
      <c r="R611" s="185"/>
      <c r="S611" s="185"/>
      <c r="T611" s="185"/>
      <c r="U611" s="185"/>
      <c r="V611" s="185"/>
      <c r="W611" s="185"/>
    </row>
    <row r="612" spans="1:23" x14ac:dyDescent="0.35">
      <c r="A612" t="s">
        <v>820</v>
      </c>
      <c r="B612" t="s">
        <v>95</v>
      </c>
      <c r="C612" t="s">
        <v>27</v>
      </c>
      <c r="D612">
        <v>4</v>
      </c>
      <c r="E612">
        <v>7</v>
      </c>
      <c r="F612">
        <v>3</v>
      </c>
      <c r="G612">
        <v>7</v>
      </c>
      <c r="H612">
        <v>21</v>
      </c>
      <c r="I612" t="s">
        <v>210</v>
      </c>
      <c r="L612" s="195" t="e">
        <f>D612=#REF!</f>
        <v>#REF!</v>
      </c>
      <c r="M612" s="195" t="e">
        <f>E612=#REF!</f>
        <v>#REF!</v>
      </c>
      <c r="N612" s="195" t="e">
        <f>F612=#REF!</f>
        <v>#REF!</v>
      </c>
      <c r="O612" s="195" t="e">
        <f>G612=#REF!</f>
        <v>#REF!</v>
      </c>
      <c r="P612" s="195" t="e">
        <f>H612=#REF!</f>
        <v>#REF!</v>
      </c>
      <c r="Q612" s="195"/>
      <c r="R612" s="185"/>
      <c r="S612" s="185"/>
      <c r="T612" s="185"/>
      <c r="U612" s="185"/>
      <c r="V612" s="185"/>
      <c r="W612" s="185"/>
    </row>
    <row r="613" spans="1:23" x14ac:dyDescent="0.35">
      <c r="A613" t="s">
        <v>821</v>
      </c>
      <c r="B613" t="s">
        <v>95</v>
      </c>
      <c r="C613" t="s">
        <v>28</v>
      </c>
      <c r="D613">
        <v>9</v>
      </c>
      <c r="E613">
        <v>7</v>
      </c>
      <c r="F613">
        <v>6</v>
      </c>
      <c r="G613">
        <v>3</v>
      </c>
      <c r="H613">
        <v>25</v>
      </c>
      <c r="I613" t="s">
        <v>210</v>
      </c>
      <c r="L613" s="195" t="e">
        <f>D613=#REF!</f>
        <v>#REF!</v>
      </c>
      <c r="M613" s="195" t="e">
        <f>E613=#REF!</f>
        <v>#REF!</v>
      </c>
      <c r="N613" s="195" t="e">
        <f>F613=#REF!</f>
        <v>#REF!</v>
      </c>
      <c r="O613" s="195" t="e">
        <f>G613=#REF!</f>
        <v>#REF!</v>
      </c>
      <c r="P613" s="195" t="e">
        <f>H613=#REF!</f>
        <v>#REF!</v>
      </c>
      <c r="Q613" s="195"/>
      <c r="R613" s="185"/>
      <c r="S613" s="185"/>
      <c r="T613" s="185"/>
      <c r="U613" s="185"/>
      <c r="V613" s="185"/>
      <c r="W613" s="185"/>
    </row>
    <row r="614" spans="1:23" x14ac:dyDescent="0.35">
      <c r="A614" t="s">
        <v>822</v>
      </c>
      <c r="B614" t="s">
        <v>95</v>
      </c>
      <c r="C614" t="s">
        <v>29</v>
      </c>
      <c r="D614" t="s">
        <v>148</v>
      </c>
      <c r="E614" t="s">
        <v>148</v>
      </c>
      <c r="F614" t="s">
        <v>148</v>
      </c>
      <c r="G614" t="s">
        <v>148</v>
      </c>
      <c r="H614">
        <v>4</v>
      </c>
      <c r="I614" t="s">
        <v>210</v>
      </c>
      <c r="L614" s="195" t="e">
        <f>D614=#REF!</f>
        <v>#REF!</v>
      </c>
      <c r="M614" s="195" t="e">
        <f>E614=#REF!</f>
        <v>#REF!</v>
      </c>
      <c r="N614" s="195" t="e">
        <f>F614=#REF!</f>
        <v>#REF!</v>
      </c>
      <c r="O614" s="195" t="e">
        <f>G614=#REF!</f>
        <v>#REF!</v>
      </c>
      <c r="P614" s="195" t="e">
        <f>H614=#REF!</f>
        <v>#REF!</v>
      </c>
      <c r="Q614" s="195"/>
      <c r="R614" s="185"/>
      <c r="S614" s="185"/>
      <c r="T614" s="185"/>
      <c r="U614" s="185"/>
      <c r="V614" s="185"/>
      <c r="W614" s="185"/>
    </row>
    <row r="615" spans="1:23" x14ac:dyDescent="0.35">
      <c r="A615" t="s">
        <v>823</v>
      </c>
      <c r="B615" t="s">
        <v>95</v>
      </c>
      <c r="C615" t="s">
        <v>30</v>
      </c>
      <c r="D615">
        <v>5</v>
      </c>
      <c r="E615">
        <v>6</v>
      </c>
      <c r="F615" s="183">
        <v>4</v>
      </c>
      <c r="G615" t="s">
        <v>148</v>
      </c>
      <c r="H615">
        <v>16</v>
      </c>
      <c r="I615" t="s">
        <v>305</v>
      </c>
      <c r="J615">
        <v>1</v>
      </c>
      <c r="L615" s="195" t="e">
        <f>D615=#REF!</f>
        <v>#REF!</v>
      </c>
      <c r="M615" s="195" t="e">
        <f>E615=#REF!</f>
        <v>#REF!</v>
      </c>
      <c r="N615" s="195" t="e">
        <f>F615=#REF!</f>
        <v>#REF!</v>
      </c>
      <c r="O615" s="195" t="e">
        <f>G615=#REF!</f>
        <v>#REF!</v>
      </c>
      <c r="P615" s="195" t="e">
        <f>H615=#REF!</f>
        <v>#REF!</v>
      </c>
      <c r="Q615" s="195"/>
      <c r="R615" s="185"/>
      <c r="S615" s="185"/>
      <c r="T615" s="185"/>
      <c r="U615" s="185"/>
      <c r="V615" s="185"/>
      <c r="W615" s="185"/>
    </row>
    <row r="616" spans="1:23" x14ac:dyDescent="0.35">
      <c r="A616" t="s">
        <v>824</v>
      </c>
      <c r="B616" t="s">
        <v>95</v>
      </c>
      <c r="C616" t="s">
        <v>31</v>
      </c>
      <c r="D616">
        <v>16</v>
      </c>
      <c r="E616">
        <v>23</v>
      </c>
      <c r="F616">
        <v>27</v>
      </c>
      <c r="G616">
        <v>6</v>
      </c>
      <c r="H616">
        <v>72</v>
      </c>
      <c r="I616" t="s">
        <v>210</v>
      </c>
      <c r="L616" s="195" t="e">
        <f>D616=#REF!</f>
        <v>#REF!</v>
      </c>
      <c r="M616" s="195" t="e">
        <f>E616=#REF!</f>
        <v>#REF!</v>
      </c>
      <c r="N616" s="195" t="e">
        <f>F616=#REF!</f>
        <v>#REF!</v>
      </c>
      <c r="O616" s="195" t="e">
        <f>G616=#REF!</f>
        <v>#REF!</v>
      </c>
      <c r="P616" s="195" t="e">
        <f>H616=#REF!</f>
        <v>#REF!</v>
      </c>
      <c r="Q616" s="195"/>
      <c r="R616" s="185"/>
      <c r="S616" s="185"/>
      <c r="T616" s="185"/>
      <c r="U616" s="185"/>
      <c r="V616" s="185"/>
      <c r="W616" s="185"/>
    </row>
    <row r="617" spans="1:23" x14ac:dyDescent="0.35">
      <c r="A617" t="s">
        <v>825</v>
      </c>
      <c r="B617" t="s">
        <v>95</v>
      </c>
      <c r="C617" t="s">
        <v>32</v>
      </c>
      <c r="D617" t="s">
        <v>148</v>
      </c>
      <c r="E617">
        <v>5</v>
      </c>
      <c r="F617" t="s">
        <v>148</v>
      </c>
      <c r="G617">
        <v>4</v>
      </c>
      <c r="H617">
        <v>13</v>
      </c>
      <c r="I617" t="s">
        <v>210</v>
      </c>
      <c r="L617" s="195" t="e">
        <f>D617=#REF!</f>
        <v>#REF!</v>
      </c>
      <c r="M617" s="195" t="e">
        <f>E617=#REF!</f>
        <v>#REF!</v>
      </c>
      <c r="N617" s="195" t="e">
        <f>F617=#REF!</f>
        <v>#REF!</v>
      </c>
      <c r="O617" s="195" t="e">
        <f>G617=#REF!</f>
        <v>#REF!</v>
      </c>
      <c r="P617" s="195" t="e">
        <f>H617=#REF!</f>
        <v>#REF!</v>
      </c>
      <c r="Q617" s="195"/>
      <c r="R617" s="185"/>
      <c r="S617" s="185"/>
      <c r="T617" s="185"/>
      <c r="U617" s="185"/>
      <c r="V617" s="185"/>
      <c r="W617" s="185"/>
    </row>
    <row r="618" spans="1:23" x14ac:dyDescent="0.35">
      <c r="A618" t="s">
        <v>826</v>
      </c>
      <c r="B618" t="s">
        <v>95</v>
      </c>
      <c r="C618" t="s">
        <v>33</v>
      </c>
      <c r="D618" t="s">
        <v>148</v>
      </c>
      <c r="E618" s="183">
        <v>3</v>
      </c>
      <c r="F618">
        <v>4</v>
      </c>
      <c r="G618">
        <v>4</v>
      </c>
      <c r="H618">
        <v>12</v>
      </c>
      <c r="I618" t="s">
        <v>305</v>
      </c>
      <c r="J618">
        <v>1</v>
      </c>
      <c r="L618" s="195" t="e">
        <f>D618=#REF!</f>
        <v>#REF!</v>
      </c>
      <c r="M618" s="195" t="e">
        <f>E618=#REF!</f>
        <v>#REF!</v>
      </c>
      <c r="N618" s="195" t="e">
        <f>F618=#REF!</f>
        <v>#REF!</v>
      </c>
      <c r="O618" s="195" t="e">
        <f>G618=#REF!</f>
        <v>#REF!</v>
      </c>
      <c r="P618" s="195" t="e">
        <f>H618=#REF!</f>
        <v>#REF!</v>
      </c>
      <c r="Q618" s="195"/>
      <c r="R618" s="185"/>
      <c r="S618" s="185"/>
      <c r="T618" s="185"/>
      <c r="U618" s="185"/>
      <c r="V618" s="185"/>
      <c r="W618" s="185"/>
    </row>
    <row r="619" spans="1:23" x14ac:dyDescent="0.35">
      <c r="A619" t="s">
        <v>827</v>
      </c>
      <c r="B619" t="s">
        <v>95</v>
      </c>
      <c r="C619" t="s">
        <v>34</v>
      </c>
      <c r="D619">
        <v>4</v>
      </c>
      <c r="E619">
        <v>15</v>
      </c>
      <c r="F619">
        <v>3</v>
      </c>
      <c r="G619">
        <v>10</v>
      </c>
      <c r="H619">
        <v>32</v>
      </c>
      <c r="I619" t="s">
        <v>210</v>
      </c>
      <c r="L619" s="195" t="e">
        <f>D619=#REF!</f>
        <v>#REF!</v>
      </c>
      <c r="M619" s="195" t="e">
        <f>E619=#REF!</f>
        <v>#REF!</v>
      </c>
      <c r="N619" s="195" t="e">
        <f>F619=#REF!</f>
        <v>#REF!</v>
      </c>
      <c r="O619" s="195" t="e">
        <f>G619=#REF!</f>
        <v>#REF!</v>
      </c>
      <c r="P619" s="195" t="e">
        <f>H619=#REF!</f>
        <v>#REF!</v>
      </c>
      <c r="Q619" s="195"/>
      <c r="R619" s="185"/>
      <c r="S619" s="185"/>
      <c r="T619" s="185"/>
      <c r="U619" s="185"/>
      <c r="V619" s="185"/>
      <c r="W619" s="185"/>
    </row>
    <row r="620" spans="1:23" x14ac:dyDescent="0.35">
      <c r="A620" t="s">
        <v>828</v>
      </c>
      <c r="B620" t="s">
        <v>95</v>
      </c>
      <c r="C620" t="s">
        <v>35</v>
      </c>
      <c r="D620">
        <v>6</v>
      </c>
      <c r="E620" t="s">
        <v>148</v>
      </c>
      <c r="F620">
        <v>3</v>
      </c>
      <c r="G620" t="s">
        <v>148</v>
      </c>
      <c r="H620">
        <v>13</v>
      </c>
      <c r="I620" t="s">
        <v>210</v>
      </c>
      <c r="L620" s="195" t="e">
        <f>D620=#REF!</f>
        <v>#REF!</v>
      </c>
      <c r="M620" s="195" t="e">
        <f>E620=#REF!</f>
        <v>#REF!</v>
      </c>
      <c r="N620" s="195" t="e">
        <f>F620=#REF!</f>
        <v>#REF!</v>
      </c>
      <c r="O620" s="195" t="e">
        <f>G620=#REF!</f>
        <v>#REF!</v>
      </c>
      <c r="P620" s="195" t="e">
        <f>H620=#REF!</f>
        <v>#REF!</v>
      </c>
      <c r="Q620" s="195"/>
      <c r="R620" s="185"/>
      <c r="S620" s="185"/>
      <c r="T620" s="185"/>
      <c r="U620" s="185"/>
      <c r="V620" s="185"/>
      <c r="W620" s="185"/>
    </row>
    <row r="621" spans="1:23" x14ac:dyDescent="0.35">
      <c r="A621" t="s">
        <v>829</v>
      </c>
      <c r="B621" t="s">
        <v>95</v>
      </c>
      <c r="C621" t="s">
        <v>36</v>
      </c>
      <c r="D621">
        <v>4</v>
      </c>
      <c r="E621">
        <v>3</v>
      </c>
      <c r="F621" t="s">
        <v>148</v>
      </c>
      <c r="G621" t="s">
        <v>148</v>
      </c>
      <c r="H621">
        <v>11</v>
      </c>
      <c r="I621" t="s">
        <v>210</v>
      </c>
      <c r="L621" s="195" t="e">
        <f>D621=#REF!</f>
        <v>#REF!</v>
      </c>
      <c r="M621" s="195" t="e">
        <f>E621=#REF!</f>
        <v>#REF!</v>
      </c>
      <c r="N621" s="195" t="e">
        <f>F621=#REF!</f>
        <v>#REF!</v>
      </c>
      <c r="O621" s="195" t="e">
        <f>G621=#REF!</f>
        <v>#REF!</v>
      </c>
      <c r="P621" s="195" t="e">
        <f>H621=#REF!</f>
        <v>#REF!</v>
      </c>
      <c r="Q621" s="195"/>
      <c r="R621" s="185"/>
      <c r="S621" s="185"/>
      <c r="T621" s="185"/>
      <c r="U621" s="185"/>
      <c r="V621" s="185"/>
      <c r="W621" s="185"/>
    </row>
    <row r="622" spans="1:23" x14ac:dyDescent="0.35">
      <c r="A622" t="s">
        <v>830</v>
      </c>
      <c r="B622" t="s">
        <v>95</v>
      </c>
      <c r="C622" t="s">
        <v>37</v>
      </c>
      <c r="D622" t="s">
        <v>148</v>
      </c>
      <c r="E622">
        <v>4</v>
      </c>
      <c r="F622">
        <v>6</v>
      </c>
      <c r="G622" t="s">
        <v>148</v>
      </c>
      <c r="H622">
        <v>12</v>
      </c>
      <c r="I622" t="s">
        <v>210</v>
      </c>
      <c r="L622" s="195" t="e">
        <f>D622=#REF!</f>
        <v>#REF!</v>
      </c>
      <c r="M622" s="195" t="e">
        <f>E622=#REF!</f>
        <v>#REF!</v>
      </c>
      <c r="N622" s="195" t="e">
        <f>F622=#REF!</f>
        <v>#REF!</v>
      </c>
      <c r="O622" s="195" t="e">
        <f>G622=#REF!</f>
        <v>#REF!</v>
      </c>
      <c r="P622" s="195" t="e">
        <f>H622=#REF!</f>
        <v>#REF!</v>
      </c>
      <c r="Q622" s="195"/>
      <c r="R622" s="185"/>
      <c r="S622" s="185"/>
      <c r="T622" s="185"/>
      <c r="U622" s="185"/>
      <c r="V622" s="185"/>
      <c r="W622" s="185"/>
    </row>
    <row r="623" spans="1:23" x14ac:dyDescent="0.35">
      <c r="A623" t="s">
        <v>831</v>
      </c>
      <c r="B623" t="s">
        <v>95</v>
      </c>
      <c r="C623" t="s">
        <v>38</v>
      </c>
      <c r="D623">
        <v>9</v>
      </c>
      <c r="E623">
        <v>12</v>
      </c>
      <c r="F623">
        <v>13</v>
      </c>
      <c r="G623">
        <v>7</v>
      </c>
      <c r="H623">
        <v>41</v>
      </c>
      <c r="I623" t="s">
        <v>210</v>
      </c>
      <c r="L623" s="195" t="e">
        <f>D623=#REF!</f>
        <v>#REF!</v>
      </c>
      <c r="M623" s="195" t="e">
        <f>E623=#REF!</f>
        <v>#REF!</v>
      </c>
      <c r="N623" s="195" t="e">
        <f>F623=#REF!</f>
        <v>#REF!</v>
      </c>
      <c r="O623" s="195" t="e">
        <f>G623=#REF!</f>
        <v>#REF!</v>
      </c>
      <c r="P623" s="195" t="e">
        <f>H623=#REF!</f>
        <v>#REF!</v>
      </c>
      <c r="Q623" s="195"/>
      <c r="R623" s="185"/>
      <c r="S623" s="185"/>
      <c r="T623" s="185"/>
      <c r="U623" s="185"/>
      <c r="V623" s="185"/>
      <c r="W623" s="185"/>
    </row>
    <row r="624" spans="1:23" x14ac:dyDescent="0.35">
      <c r="A624" t="s">
        <v>832</v>
      </c>
      <c r="B624" t="s">
        <v>95</v>
      </c>
      <c r="C624" t="s">
        <v>39</v>
      </c>
      <c r="D624">
        <v>7</v>
      </c>
      <c r="E624">
        <v>5</v>
      </c>
      <c r="F624">
        <v>6</v>
      </c>
      <c r="G624">
        <v>9</v>
      </c>
      <c r="H624">
        <v>27</v>
      </c>
      <c r="I624" t="s">
        <v>210</v>
      </c>
      <c r="L624" s="195" t="e">
        <f>D624=#REF!</f>
        <v>#REF!</v>
      </c>
      <c r="M624" s="195" t="e">
        <f>E624=#REF!</f>
        <v>#REF!</v>
      </c>
      <c r="N624" s="195" t="e">
        <f>F624=#REF!</f>
        <v>#REF!</v>
      </c>
      <c r="O624" s="195" t="e">
        <f>G624=#REF!</f>
        <v>#REF!</v>
      </c>
      <c r="P624" s="195" t="e">
        <f>H624=#REF!</f>
        <v>#REF!</v>
      </c>
      <c r="Q624" s="195"/>
      <c r="R624" s="185"/>
      <c r="S624" s="185"/>
      <c r="T624" s="185"/>
      <c r="U624" s="185"/>
      <c r="V624" s="185"/>
      <c r="W624" s="185"/>
    </row>
    <row r="625" spans="1:23" x14ac:dyDescent="0.35">
      <c r="A625" t="s">
        <v>833</v>
      </c>
      <c r="B625" t="s">
        <v>95</v>
      </c>
      <c r="C625" t="s">
        <v>40</v>
      </c>
      <c r="D625" t="s">
        <v>148</v>
      </c>
      <c r="E625">
        <v>3</v>
      </c>
      <c r="F625" t="s">
        <v>148</v>
      </c>
      <c r="G625" t="s">
        <v>148</v>
      </c>
      <c r="H625">
        <v>9</v>
      </c>
      <c r="I625" t="s">
        <v>210</v>
      </c>
      <c r="L625" s="195" t="e">
        <f>D625=#REF!</f>
        <v>#REF!</v>
      </c>
      <c r="M625" s="195" t="e">
        <f>E625=#REF!</f>
        <v>#REF!</v>
      </c>
      <c r="N625" s="195" t="e">
        <f>F625=#REF!</f>
        <v>#REF!</v>
      </c>
      <c r="O625" s="195" t="e">
        <f>G625=#REF!</f>
        <v>#REF!</v>
      </c>
      <c r="P625" s="195" t="e">
        <f>H625=#REF!</f>
        <v>#REF!</v>
      </c>
      <c r="Q625" s="195"/>
      <c r="R625" s="185"/>
      <c r="S625" s="185"/>
      <c r="T625" s="185"/>
      <c r="U625" s="185"/>
      <c r="V625" s="185"/>
      <c r="W625" s="185"/>
    </row>
    <row r="626" spans="1:23" x14ac:dyDescent="0.35">
      <c r="A626" t="s">
        <v>834</v>
      </c>
      <c r="B626" t="s">
        <v>95</v>
      </c>
      <c r="C626" t="s">
        <v>150</v>
      </c>
      <c r="D626" t="s">
        <v>148</v>
      </c>
      <c r="E626" t="s">
        <v>148</v>
      </c>
      <c r="F626" t="s">
        <v>148</v>
      </c>
      <c r="G626" t="s">
        <v>148</v>
      </c>
      <c r="H626">
        <v>6</v>
      </c>
      <c r="I626" t="s">
        <v>210</v>
      </c>
      <c r="L626" s="195" t="e">
        <f>D626=#REF!</f>
        <v>#REF!</v>
      </c>
      <c r="M626" s="195" t="e">
        <f>E626=#REF!</f>
        <v>#REF!</v>
      </c>
      <c r="N626" s="195" t="e">
        <f>F626=#REF!</f>
        <v>#REF!</v>
      </c>
      <c r="O626" s="195" t="e">
        <f>G626=#REF!</f>
        <v>#REF!</v>
      </c>
      <c r="P626" s="195" t="e">
        <f>H626=#REF!</f>
        <v>#REF!</v>
      </c>
      <c r="Q626" s="195"/>
      <c r="R626" s="185"/>
      <c r="S626" s="185"/>
      <c r="T626" s="185"/>
      <c r="U626" s="185"/>
      <c r="V626" s="185"/>
      <c r="W626" s="185"/>
    </row>
    <row r="627" spans="1:23" x14ac:dyDescent="0.35">
      <c r="A627" t="s">
        <v>835</v>
      </c>
      <c r="B627" t="s">
        <v>96</v>
      </c>
      <c r="C627" t="s">
        <v>17</v>
      </c>
      <c r="D627">
        <v>9</v>
      </c>
      <c r="E627">
        <v>7</v>
      </c>
      <c r="F627">
        <v>10</v>
      </c>
      <c r="G627">
        <v>6</v>
      </c>
      <c r="H627">
        <v>32</v>
      </c>
      <c r="I627" t="s">
        <v>210</v>
      </c>
      <c r="L627" s="195" t="e">
        <f>D627=#REF!</f>
        <v>#REF!</v>
      </c>
      <c r="M627" s="195" t="e">
        <f>E627=#REF!</f>
        <v>#REF!</v>
      </c>
      <c r="N627" s="195" t="e">
        <f>F627=#REF!</f>
        <v>#REF!</v>
      </c>
      <c r="O627" s="195" t="e">
        <f>G627=#REF!</f>
        <v>#REF!</v>
      </c>
      <c r="P627" s="195" t="e">
        <f>H627=#REF!</f>
        <v>#REF!</v>
      </c>
      <c r="Q627" s="195"/>
      <c r="R627" s="185"/>
      <c r="S627" s="185"/>
      <c r="T627" s="185"/>
      <c r="U627" s="185"/>
      <c r="V627" s="185"/>
      <c r="W627" s="185"/>
    </row>
    <row r="628" spans="1:23" x14ac:dyDescent="0.35">
      <c r="A628" t="s">
        <v>836</v>
      </c>
      <c r="B628" t="s">
        <v>96</v>
      </c>
      <c r="C628" t="s">
        <v>18</v>
      </c>
      <c r="D628">
        <v>5</v>
      </c>
      <c r="E628" t="s">
        <v>148</v>
      </c>
      <c r="F628" t="s">
        <v>148</v>
      </c>
      <c r="G628" t="s">
        <v>148</v>
      </c>
      <c r="H628">
        <v>9</v>
      </c>
      <c r="I628" t="s">
        <v>210</v>
      </c>
      <c r="L628" s="195" t="e">
        <f>D628=#REF!</f>
        <v>#REF!</v>
      </c>
      <c r="M628" s="195" t="e">
        <f>E628=#REF!</f>
        <v>#REF!</v>
      </c>
      <c r="N628" s="195" t="e">
        <f>F628=#REF!</f>
        <v>#REF!</v>
      </c>
      <c r="O628" s="195" t="e">
        <f>G628=#REF!</f>
        <v>#REF!</v>
      </c>
      <c r="P628" s="195" t="e">
        <f>H628=#REF!</f>
        <v>#REF!</v>
      </c>
      <c r="Q628" s="195"/>
      <c r="R628" s="185"/>
      <c r="S628" s="185"/>
      <c r="T628" s="185"/>
      <c r="U628" s="185"/>
      <c r="V628" s="185"/>
      <c r="W628" s="185"/>
    </row>
    <row r="629" spans="1:23" x14ac:dyDescent="0.35">
      <c r="A629" t="s">
        <v>837</v>
      </c>
      <c r="B629" t="s">
        <v>96</v>
      </c>
      <c r="C629" t="s">
        <v>19</v>
      </c>
      <c r="D629" t="s">
        <v>148</v>
      </c>
      <c r="E629" t="s">
        <v>148</v>
      </c>
      <c r="F629" t="s">
        <v>148</v>
      </c>
      <c r="G629" t="s">
        <v>148</v>
      </c>
      <c r="H629" t="s">
        <v>148</v>
      </c>
      <c r="I629" t="s">
        <v>210</v>
      </c>
      <c r="L629" s="195" t="e">
        <f>D629=#REF!</f>
        <v>#REF!</v>
      </c>
      <c r="M629" s="195" t="e">
        <f>E629=#REF!</f>
        <v>#REF!</v>
      </c>
      <c r="N629" s="195" t="e">
        <f>F629=#REF!</f>
        <v>#REF!</v>
      </c>
      <c r="O629" s="195" t="e">
        <f>G629=#REF!</f>
        <v>#REF!</v>
      </c>
      <c r="P629" s="195" t="e">
        <f>H629=#REF!</f>
        <v>#REF!</v>
      </c>
      <c r="Q629" s="195"/>
      <c r="R629" s="185"/>
      <c r="S629" s="185"/>
      <c r="T629" s="185"/>
      <c r="U629" s="185"/>
      <c r="V629" s="185"/>
      <c r="W629" s="185"/>
    </row>
    <row r="630" spans="1:23" x14ac:dyDescent="0.35">
      <c r="A630" t="s">
        <v>838</v>
      </c>
      <c r="B630" t="s">
        <v>96</v>
      </c>
      <c r="C630" t="s">
        <v>20</v>
      </c>
      <c r="D630">
        <v>4</v>
      </c>
      <c r="E630">
        <v>4</v>
      </c>
      <c r="F630">
        <v>9</v>
      </c>
      <c r="G630">
        <v>4</v>
      </c>
      <c r="H630">
        <v>21</v>
      </c>
      <c r="I630" t="s">
        <v>210</v>
      </c>
      <c r="L630" s="195" t="e">
        <f>D630=#REF!</f>
        <v>#REF!</v>
      </c>
      <c r="M630" s="195" t="e">
        <f>E630=#REF!</f>
        <v>#REF!</v>
      </c>
      <c r="N630" s="195" t="e">
        <f>F630=#REF!</f>
        <v>#REF!</v>
      </c>
      <c r="O630" s="195" t="e">
        <f>G630=#REF!</f>
        <v>#REF!</v>
      </c>
      <c r="P630" s="195" t="e">
        <f>H630=#REF!</f>
        <v>#REF!</v>
      </c>
      <c r="Q630" s="195"/>
      <c r="R630" s="185"/>
      <c r="S630" s="185"/>
      <c r="T630" s="185"/>
      <c r="U630" s="185"/>
      <c r="V630" s="185"/>
      <c r="W630" s="185"/>
    </row>
    <row r="631" spans="1:23" x14ac:dyDescent="0.35">
      <c r="A631" t="s">
        <v>839</v>
      </c>
      <c r="B631" t="s">
        <v>96</v>
      </c>
      <c r="C631" t="s">
        <v>21</v>
      </c>
      <c r="D631">
        <v>6</v>
      </c>
      <c r="E631">
        <v>3</v>
      </c>
      <c r="F631">
        <v>7</v>
      </c>
      <c r="G631">
        <v>3</v>
      </c>
      <c r="H631">
        <v>19</v>
      </c>
      <c r="I631" t="s">
        <v>210</v>
      </c>
      <c r="L631" s="195" t="e">
        <f>D631=#REF!</f>
        <v>#REF!</v>
      </c>
      <c r="M631" s="195" t="e">
        <f>E631=#REF!</f>
        <v>#REF!</v>
      </c>
      <c r="N631" s="195" t="e">
        <f>F631=#REF!</f>
        <v>#REF!</v>
      </c>
      <c r="O631" s="195" t="e">
        <f>G631=#REF!</f>
        <v>#REF!</v>
      </c>
      <c r="P631" s="195" t="e">
        <f>H631=#REF!</f>
        <v>#REF!</v>
      </c>
      <c r="Q631" s="195"/>
      <c r="R631" s="185"/>
      <c r="S631" s="185"/>
      <c r="T631" s="185"/>
      <c r="U631" s="185"/>
      <c r="V631" s="185"/>
      <c r="W631" s="185"/>
    </row>
    <row r="632" spans="1:23" x14ac:dyDescent="0.35">
      <c r="A632" t="s">
        <v>840</v>
      </c>
      <c r="B632" t="s">
        <v>96</v>
      </c>
      <c r="C632" t="s">
        <v>116</v>
      </c>
      <c r="D632">
        <v>6</v>
      </c>
      <c r="E632">
        <v>14</v>
      </c>
      <c r="F632">
        <v>4</v>
      </c>
      <c r="G632">
        <v>3</v>
      </c>
      <c r="H632">
        <v>27</v>
      </c>
      <c r="I632" t="s">
        <v>210</v>
      </c>
      <c r="L632" s="195" t="e">
        <f>D632=#REF!</f>
        <v>#REF!</v>
      </c>
      <c r="M632" s="195" t="e">
        <f>E632=#REF!</f>
        <v>#REF!</v>
      </c>
      <c r="N632" s="195" t="e">
        <f>F632=#REF!</f>
        <v>#REF!</v>
      </c>
      <c r="O632" s="195" t="e">
        <f>G632=#REF!</f>
        <v>#REF!</v>
      </c>
      <c r="P632" s="195" t="e">
        <f>H632=#REF!</f>
        <v>#REF!</v>
      </c>
      <c r="Q632" s="195"/>
      <c r="R632" s="185"/>
      <c r="S632" s="185"/>
      <c r="T632" s="185"/>
      <c r="U632" s="185"/>
      <c r="V632" s="185"/>
      <c r="W632" s="185"/>
    </row>
    <row r="633" spans="1:23" x14ac:dyDescent="0.35">
      <c r="A633" t="s">
        <v>841</v>
      </c>
      <c r="B633" t="s">
        <v>96</v>
      </c>
      <c r="C633" t="s">
        <v>22</v>
      </c>
      <c r="D633">
        <v>3</v>
      </c>
      <c r="E633" t="s">
        <v>148</v>
      </c>
      <c r="F633" t="s">
        <v>148</v>
      </c>
      <c r="G633" t="s">
        <v>148</v>
      </c>
      <c r="H633">
        <v>8</v>
      </c>
      <c r="I633" t="s">
        <v>210</v>
      </c>
      <c r="L633" s="195" t="e">
        <f>D633=#REF!</f>
        <v>#REF!</v>
      </c>
      <c r="M633" s="195" t="e">
        <f>E633=#REF!</f>
        <v>#REF!</v>
      </c>
      <c r="N633" s="195" t="e">
        <f>F633=#REF!</f>
        <v>#REF!</v>
      </c>
      <c r="O633" s="195" t="e">
        <f>G633=#REF!</f>
        <v>#REF!</v>
      </c>
      <c r="P633" s="195" t="e">
        <f>H633=#REF!</f>
        <v>#REF!</v>
      </c>
      <c r="Q633" s="195"/>
      <c r="R633" s="185"/>
      <c r="S633" s="185"/>
      <c r="T633" s="185"/>
      <c r="U633" s="185"/>
      <c r="V633" s="185"/>
      <c r="W633" s="185"/>
    </row>
    <row r="634" spans="1:23" x14ac:dyDescent="0.35">
      <c r="A634" t="s">
        <v>842</v>
      </c>
      <c r="B634" t="s">
        <v>96</v>
      </c>
      <c r="C634" t="s">
        <v>23</v>
      </c>
      <c r="D634" t="s">
        <v>148</v>
      </c>
      <c r="E634" t="s">
        <v>148</v>
      </c>
      <c r="F634" t="s">
        <v>148</v>
      </c>
      <c r="G634" t="s">
        <v>148</v>
      </c>
      <c r="H634" t="s">
        <v>148</v>
      </c>
      <c r="I634" t="s">
        <v>210</v>
      </c>
      <c r="L634" s="195" t="e">
        <f>D634=#REF!</f>
        <v>#REF!</v>
      </c>
      <c r="M634" s="195" t="e">
        <f>E634=#REF!</f>
        <v>#REF!</v>
      </c>
      <c r="N634" s="195" t="e">
        <f>F634=#REF!</f>
        <v>#REF!</v>
      </c>
      <c r="O634" s="195" t="e">
        <f>G634=#REF!</f>
        <v>#REF!</v>
      </c>
      <c r="P634" s="195" t="e">
        <f>H634=#REF!</f>
        <v>#REF!</v>
      </c>
      <c r="Q634" s="195"/>
      <c r="R634" s="185"/>
      <c r="S634" s="185"/>
      <c r="T634" s="185"/>
      <c r="U634" s="185"/>
      <c r="V634" s="185"/>
      <c r="W634" s="185"/>
    </row>
    <row r="635" spans="1:23" x14ac:dyDescent="0.35">
      <c r="A635" t="s">
        <v>843</v>
      </c>
      <c r="B635" t="s">
        <v>96</v>
      </c>
      <c r="C635" t="s">
        <v>24</v>
      </c>
      <c r="D635" t="s">
        <v>148</v>
      </c>
      <c r="E635" t="s">
        <v>148</v>
      </c>
      <c r="F635" t="s">
        <v>148</v>
      </c>
      <c r="G635" t="s">
        <v>148</v>
      </c>
      <c r="H635" t="s">
        <v>148</v>
      </c>
      <c r="I635" t="s">
        <v>210</v>
      </c>
      <c r="L635" s="195" t="e">
        <f>D635=#REF!</f>
        <v>#REF!</v>
      </c>
      <c r="M635" s="195" t="e">
        <f>E635=#REF!</f>
        <v>#REF!</v>
      </c>
      <c r="N635" s="195" t="e">
        <f>F635=#REF!</f>
        <v>#REF!</v>
      </c>
      <c r="O635" s="195" t="e">
        <f>G635=#REF!</f>
        <v>#REF!</v>
      </c>
      <c r="P635" s="195" t="e">
        <f>H635=#REF!</f>
        <v>#REF!</v>
      </c>
      <c r="Q635" s="195"/>
      <c r="R635" s="185"/>
      <c r="S635" s="185"/>
      <c r="T635" s="185"/>
      <c r="U635" s="185"/>
      <c r="V635" s="185"/>
      <c r="W635" s="185"/>
    </row>
    <row r="636" spans="1:23" x14ac:dyDescent="0.35">
      <c r="A636" t="s">
        <v>844</v>
      </c>
      <c r="B636" t="s">
        <v>96</v>
      </c>
      <c r="C636" t="s">
        <v>25</v>
      </c>
      <c r="D636">
        <v>29</v>
      </c>
      <c r="E636">
        <v>31</v>
      </c>
      <c r="F636">
        <v>18</v>
      </c>
      <c r="G636">
        <v>20</v>
      </c>
      <c r="H636">
        <v>98</v>
      </c>
      <c r="I636" t="s">
        <v>210</v>
      </c>
      <c r="L636" s="195" t="e">
        <f>D636=#REF!</f>
        <v>#REF!</v>
      </c>
      <c r="M636" s="195" t="e">
        <f>E636=#REF!</f>
        <v>#REF!</v>
      </c>
      <c r="N636" s="195" t="e">
        <f>F636=#REF!</f>
        <v>#REF!</v>
      </c>
      <c r="O636" s="195" t="e">
        <f>G636=#REF!</f>
        <v>#REF!</v>
      </c>
      <c r="P636" s="195" t="e">
        <f>H636=#REF!</f>
        <v>#REF!</v>
      </c>
      <c r="Q636" s="195"/>
      <c r="R636" s="185"/>
      <c r="S636" s="185"/>
      <c r="T636" s="185"/>
      <c r="U636" s="185"/>
      <c r="V636" s="185"/>
      <c r="W636" s="185"/>
    </row>
    <row r="637" spans="1:23" x14ac:dyDescent="0.35">
      <c r="A637" t="s">
        <v>845</v>
      </c>
      <c r="B637" t="s">
        <v>96</v>
      </c>
      <c r="C637" t="s">
        <v>26</v>
      </c>
      <c r="D637" t="s">
        <v>148</v>
      </c>
      <c r="E637" t="s">
        <v>148</v>
      </c>
      <c r="F637" t="s">
        <v>148</v>
      </c>
      <c r="G637" t="s">
        <v>148</v>
      </c>
      <c r="H637">
        <v>3</v>
      </c>
      <c r="I637" t="s">
        <v>210</v>
      </c>
      <c r="L637" s="195" t="e">
        <f>D637=#REF!</f>
        <v>#REF!</v>
      </c>
      <c r="M637" s="195" t="e">
        <f>E637=#REF!</f>
        <v>#REF!</v>
      </c>
      <c r="N637" s="195" t="e">
        <f>F637=#REF!</f>
        <v>#REF!</v>
      </c>
      <c r="O637" s="195" t="e">
        <f>G637=#REF!</f>
        <v>#REF!</v>
      </c>
      <c r="P637" s="195" t="e">
        <f>H637=#REF!</f>
        <v>#REF!</v>
      </c>
      <c r="Q637" s="195"/>
      <c r="R637" s="185"/>
      <c r="S637" s="185"/>
      <c r="T637" s="185"/>
      <c r="U637" s="185"/>
      <c r="V637" s="185"/>
      <c r="W637" s="185"/>
    </row>
    <row r="638" spans="1:23" x14ac:dyDescent="0.35">
      <c r="A638" t="s">
        <v>846</v>
      </c>
      <c r="B638" t="s">
        <v>96</v>
      </c>
      <c r="C638" t="s">
        <v>27</v>
      </c>
      <c r="D638">
        <v>4</v>
      </c>
      <c r="E638">
        <v>8</v>
      </c>
      <c r="F638">
        <v>4</v>
      </c>
      <c r="G638">
        <v>7</v>
      </c>
      <c r="H638">
        <v>23</v>
      </c>
      <c r="I638" t="s">
        <v>210</v>
      </c>
      <c r="L638" s="195" t="e">
        <f>D638=#REF!</f>
        <v>#REF!</v>
      </c>
      <c r="M638" s="195" t="e">
        <f>E638=#REF!</f>
        <v>#REF!</v>
      </c>
      <c r="N638" s="195" t="e">
        <f>F638=#REF!</f>
        <v>#REF!</v>
      </c>
      <c r="O638" s="195" t="e">
        <f>G638=#REF!</f>
        <v>#REF!</v>
      </c>
      <c r="P638" s="195" t="e">
        <f>H638=#REF!</f>
        <v>#REF!</v>
      </c>
      <c r="Q638" s="195"/>
      <c r="R638" s="185"/>
      <c r="S638" s="185"/>
      <c r="T638" s="185"/>
      <c r="U638" s="185"/>
      <c r="V638" s="185"/>
      <c r="W638" s="185"/>
    </row>
    <row r="639" spans="1:23" x14ac:dyDescent="0.35">
      <c r="A639" t="s">
        <v>847</v>
      </c>
      <c r="B639" t="s">
        <v>96</v>
      </c>
      <c r="C639" t="s">
        <v>28</v>
      </c>
      <c r="D639">
        <v>9</v>
      </c>
      <c r="E639">
        <v>6</v>
      </c>
      <c r="F639">
        <v>8</v>
      </c>
      <c r="G639">
        <v>7</v>
      </c>
      <c r="H639">
        <v>30</v>
      </c>
      <c r="I639" t="s">
        <v>210</v>
      </c>
      <c r="L639" s="195" t="e">
        <f>D639=#REF!</f>
        <v>#REF!</v>
      </c>
      <c r="M639" s="195" t="e">
        <f>E639=#REF!</f>
        <v>#REF!</v>
      </c>
      <c r="N639" s="195" t="e">
        <f>F639=#REF!</f>
        <v>#REF!</v>
      </c>
      <c r="O639" s="195" t="e">
        <f>G639=#REF!</f>
        <v>#REF!</v>
      </c>
      <c r="P639" s="195" t="e">
        <f>H639=#REF!</f>
        <v>#REF!</v>
      </c>
      <c r="Q639" s="195"/>
      <c r="R639" s="185"/>
      <c r="S639" s="185"/>
      <c r="T639" s="185"/>
      <c r="U639" s="185"/>
      <c r="V639" s="185"/>
      <c r="W639" s="185"/>
    </row>
    <row r="640" spans="1:23" x14ac:dyDescent="0.35">
      <c r="A640" t="s">
        <v>848</v>
      </c>
      <c r="B640" t="s">
        <v>96</v>
      </c>
      <c r="C640" t="s">
        <v>29</v>
      </c>
      <c r="D640" t="s">
        <v>148</v>
      </c>
      <c r="E640" t="s">
        <v>148</v>
      </c>
      <c r="F640" t="s">
        <v>148</v>
      </c>
      <c r="G640" t="s">
        <v>148</v>
      </c>
      <c r="H640">
        <v>4</v>
      </c>
      <c r="I640" t="s">
        <v>210</v>
      </c>
      <c r="L640" s="195" t="e">
        <f>D640=#REF!</f>
        <v>#REF!</v>
      </c>
      <c r="M640" s="195" t="e">
        <f>E640=#REF!</f>
        <v>#REF!</v>
      </c>
      <c r="N640" s="195" t="e">
        <f>F640=#REF!</f>
        <v>#REF!</v>
      </c>
      <c r="O640" s="195" t="e">
        <f>G640=#REF!</f>
        <v>#REF!</v>
      </c>
      <c r="P640" s="195" t="e">
        <f>H640=#REF!</f>
        <v>#REF!</v>
      </c>
      <c r="Q640" s="195"/>
      <c r="R640" s="185"/>
      <c r="S640" s="185"/>
      <c r="T640" s="185"/>
      <c r="U640" s="185"/>
      <c r="V640" s="185"/>
      <c r="W640" s="185"/>
    </row>
    <row r="641" spans="1:23" x14ac:dyDescent="0.35">
      <c r="A641" t="s">
        <v>849</v>
      </c>
      <c r="B641" t="s">
        <v>96</v>
      </c>
      <c r="C641" t="s">
        <v>30</v>
      </c>
      <c r="D641">
        <v>4</v>
      </c>
      <c r="E641">
        <v>6</v>
      </c>
      <c r="F641">
        <v>5</v>
      </c>
      <c r="G641">
        <v>11</v>
      </c>
      <c r="H641">
        <v>26</v>
      </c>
      <c r="I641" t="s">
        <v>210</v>
      </c>
      <c r="L641" s="195" t="e">
        <f>D641=#REF!</f>
        <v>#REF!</v>
      </c>
      <c r="M641" s="195" t="e">
        <f>E641=#REF!</f>
        <v>#REF!</v>
      </c>
      <c r="N641" s="195" t="e">
        <f>F641=#REF!</f>
        <v>#REF!</v>
      </c>
      <c r="O641" s="195" t="e">
        <f>G641=#REF!</f>
        <v>#REF!</v>
      </c>
      <c r="P641" s="195" t="e">
        <f>H641=#REF!</f>
        <v>#REF!</v>
      </c>
      <c r="Q641" s="195"/>
      <c r="R641" s="185"/>
      <c r="S641" s="185"/>
      <c r="T641" s="185"/>
      <c r="U641" s="185"/>
      <c r="V641" s="185"/>
      <c r="W641" s="185"/>
    </row>
    <row r="642" spans="1:23" x14ac:dyDescent="0.35">
      <c r="A642" t="s">
        <v>850</v>
      </c>
      <c r="B642" t="s">
        <v>96</v>
      </c>
      <c r="C642" t="s">
        <v>31</v>
      </c>
      <c r="D642">
        <v>23</v>
      </c>
      <c r="E642">
        <v>27</v>
      </c>
      <c r="F642">
        <v>30</v>
      </c>
      <c r="G642">
        <v>14</v>
      </c>
      <c r="H642">
        <v>94</v>
      </c>
      <c r="I642" t="s">
        <v>210</v>
      </c>
      <c r="L642" s="195" t="e">
        <f>D642=#REF!</f>
        <v>#REF!</v>
      </c>
      <c r="M642" s="195" t="e">
        <f>E642=#REF!</f>
        <v>#REF!</v>
      </c>
      <c r="N642" s="195" t="e">
        <f>F642=#REF!</f>
        <v>#REF!</v>
      </c>
      <c r="O642" s="195" t="e">
        <f>G642=#REF!</f>
        <v>#REF!</v>
      </c>
      <c r="P642" s="195" t="e">
        <f>H642=#REF!</f>
        <v>#REF!</v>
      </c>
      <c r="Q642" s="195"/>
      <c r="R642" s="185"/>
      <c r="S642" s="185"/>
      <c r="T642" s="185"/>
      <c r="U642" s="185"/>
      <c r="V642" s="185"/>
      <c r="W642" s="185"/>
    </row>
    <row r="643" spans="1:23" x14ac:dyDescent="0.35">
      <c r="A643" t="s">
        <v>851</v>
      </c>
      <c r="B643" t="s">
        <v>96</v>
      </c>
      <c r="C643" t="s">
        <v>32</v>
      </c>
      <c r="D643" s="183">
        <v>3</v>
      </c>
      <c r="E643">
        <v>5</v>
      </c>
      <c r="F643" t="s">
        <v>148</v>
      </c>
      <c r="G643">
        <v>3</v>
      </c>
      <c r="H643">
        <v>12</v>
      </c>
      <c r="I643" t="s">
        <v>305</v>
      </c>
      <c r="J643">
        <v>1</v>
      </c>
      <c r="L643" s="195" t="e">
        <f>D643=#REF!</f>
        <v>#REF!</v>
      </c>
      <c r="M643" s="195" t="e">
        <f>E643=#REF!</f>
        <v>#REF!</v>
      </c>
      <c r="N643" s="195" t="e">
        <f>F643=#REF!</f>
        <v>#REF!</v>
      </c>
      <c r="O643" s="195" t="e">
        <f>G643=#REF!</f>
        <v>#REF!</v>
      </c>
      <c r="P643" s="195" t="e">
        <f>H643=#REF!</f>
        <v>#REF!</v>
      </c>
      <c r="Q643" s="195"/>
      <c r="R643" s="185"/>
      <c r="S643" s="185"/>
      <c r="T643" s="185"/>
      <c r="U643" s="185"/>
      <c r="V643" s="185"/>
      <c r="W643" s="185"/>
    </row>
    <row r="644" spans="1:23" x14ac:dyDescent="0.35">
      <c r="A644" t="s">
        <v>852</v>
      </c>
      <c r="B644" t="s">
        <v>96</v>
      </c>
      <c r="C644" t="s">
        <v>33</v>
      </c>
      <c r="D644" t="s">
        <v>148</v>
      </c>
      <c r="E644">
        <v>7</v>
      </c>
      <c r="F644">
        <v>5</v>
      </c>
      <c r="G644" t="s">
        <v>148</v>
      </c>
      <c r="H644">
        <v>16</v>
      </c>
      <c r="I644" t="s">
        <v>210</v>
      </c>
      <c r="L644" s="195" t="e">
        <f>D644=#REF!</f>
        <v>#REF!</v>
      </c>
      <c r="M644" s="195" t="e">
        <f>E644=#REF!</f>
        <v>#REF!</v>
      </c>
      <c r="N644" s="195" t="e">
        <f>F644=#REF!</f>
        <v>#REF!</v>
      </c>
      <c r="O644" s="195" t="e">
        <f>G644=#REF!</f>
        <v>#REF!</v>
      </c>
      <c r="P644" s="195" t="e">
        <f>H644=#REF!</f>
        <v>#REF!</v>
      </c>
      <c r="Q644" s="195"/>
      <c r="R644" s="185"/>
      <c r="S644" s="185"/>
      <c r="T644" s="185"/>
      <c r="U644" s="185"/>
      <c r="V644" s="185"/>
      <c r="W644" s="185"/>
    </row>
    <row r="645" spans="1:23" x14ac:dyDescent="0.35">
      <c r="A645" t="s">
        <v>853</v>
      </c>
      <c r="B645" t="s">
        <v>96</v>
      </c>
      <c r="C645" t="s">
        <v>34</v>
      </c>
      <c r="D645">
        <v>6</v>
      </c>
      <c r="E645">
        <v>9</v>
      </c>
      <c r="F645">
        <v>13</v>
      </c>
      <c r="G645">
        <v>11</v>
      </c>
      <c r="H645">
        <v>39</v>
      </c>
      <c r="I645" t="s">
        <v>210</v>
      </c>
      <c r="L645" s="195" t="e">
        <f>D645=#REF!</f>
        <v>#REF!</v>
      </c>
      <c r="M645" s="195" t="e">
        <f>E645=#REF!</f>
        <v>#REF!</v>
      </c>
      <c r="N645" s="195" t="e">
        <f>F645=#REF!</f>
        <v>#REF!</v>
      </c>
      <c r="O645" s="195" t="e">
        <f>G645=#REF!</f>
        <v>#REF!</v>
      </c>
      <c r="P645" s="195" t="e">
        <f>H645=#REF!</f>
        <v>#REF!</v>
      </c>
      <c r="Q645" s="195"/>
      <c r="R645" s="185"/>
      <c r="S645" s="185"/>
      <c r="T645" s="185"/>
      <c r="U645" s="185"/>
      <c r="V645" s="185"/>
      <c r="W645" s="185"/>
    </row>
    <row r="646" spans="1:23" x14ac:dyDescent="0.35">
      <c r="A646" t="s">
        <v>854</v>
      </c>
      <c r="B646" t="s">
        <v>96</v>
      </c>
      <c r="C646" t="s">
        <v>35</v>
      </c>
      <c r="D646">
        <v>3</v>
      </c>
      <c r="E646">
        <v>4</v>
      </c>
      <c r="F646" t="s">
        <v>148</v>
      </c>
      <c r="G646" t="s">
        <v>148</v>
      </c>
      <c r="H646">
        <v>11</v>
      </c>
      <c r="I646" t="s">
        <v>210</v>
      </c>
      <c r="L646" s="195" t="e">
        <f>D646=#REF!</f>
        <v>#REF!</v>
      </c>
      <c r="M646" s="195" t="e">
        <f>E646=#REF!</f>
        <v>#REF!</v>
      </c>
      <c r="N646" s="195" t="e">
        <f>F646=#REF!</f>
        <v>#REF!</v>
      </c>
      <c r="O646" s="195" t="e">
        <f>G646=#REF!</f>
        <v>#REF!</v>
      </c>
      <c r="P646" s="195" t="e">
        <f>H646=#REF!</f>
        <v>#REF!</v>
      </c>
      <c r="Q646" s="195"/>
      <c r="R646" s="185"/>
      <c r="S646" s="185"/>
      <c r="T646" s="185"/>
      <c r="U646" s="185"/>
      <c r="V646" s="185"/>
      <c r="W646" s="185"/>
    </row>
    <row r="647" spans="1:23" x14ac:dyDescent="0.35">
      <c r="A647" t="s">
        <v>855</v>
      </c>
      <c r="B647" t="s">
        <v>96</v>
      </c>
      <c r="C647" t="s">
        <v>36</v>
      </c>
      <c r="D647" t="s">
        <v>148</v>
      </c>
      <c r="E647" t="s">
        <v>148</v>
      </c>
      <c r="F647">
        <v>4</v>
      </c>
      <c r="G647" t="s">
        <v>148</v>
      </c>
      <c r="H647">
        <v>6</v>
      </c>
      <c r="I647" t="s">
        <v>210</v>
      </c>
      <c r="L647" s="195" t="e">
        <f>D647=#REF!</f>
        <v>#REF!</v>
      </c>
      <c r="M647" s="195" t="e">
        <f>E647=#REF!</f>
        <v>#REF!</v>
      </c>
      <c r="N647" s="195" t="e">
        <f>F647=#REF!</f>
        <v>#REF!</v>
      </c>
      <c r="O647" s="195" t="e">
        <f>G647=#REF!</f>
        <v>#REF!</v>
      </c>
      <c r="P647" s="195" t="e">
        <f>H647=#REF!</f>
        <v>#REF!</v>
      </c>
      <c r="Q647" s="195"/>
      <c r="R647" s="185"/>
      <c r="S647" s="185"/>
      <c r="T647" s="185"/>
      <c r="U647" s="185"/>
      <c r="V647" s="185"/>
      <c r="W647" s="185"/>
    </row>
    <row r="648" spans="1:23" x14ac:dyDescent="0.35">
      <c r="A648" t="s">
        <v>856</v>
      </c>
      <c r="B648" t="s">
        <v>96</v>
      </c>
      <c r="C648" t="s">
        <v>37</v>
      </c>
      <c r="D648">
        <v>12</v>
      </c>
      <c r="E648">
        <v>4</v>
      </c>
      <c r="F648" t="s">
        <v>148</v>
      </c>
      <c r="G648" s="183">
        <v>3</v>
      </c>
      <c r="H648">
        <v>21</v>
      </c>
      <c r="I648" t="s">
        <v>305</v>
      </c>
      <c r="J648">
        <v>1</v>
      </c>
      <c r="L648" s="195" t="e">
        <f>D648=#REF!</f>
        <v>#REF!</v>
      </c>
      <c r="M648" s="195" t="e">
        <f>E648=#REF!</f>
        <v>#REF!</v>
      </c>
      <c r="N648" s="195" t="e">
        <f>F648=#REF!</f>
        <v>#REF!</v>
      </c>
      <c r="O648" s="195" t="e">
        <f>G648=#REF!</f>
        <v>#REF!</v>
      </c>
      <c r="P648" s="195" t="e">
        <f>H648=#REF!</f>
        <v>#REF!</v>
      </c>
      <c r="Q648" s="195"/>
      <c r="R648" s="185"/>
      <c r="S648" s="185"/>
      <c r="T648" s="185"/>
      <c r="U648" s="185"/>
      <c r="V648" s="185"/>
      <c r="W648" s="185"/>
    </row>
    <row r="649" spans="1:23" x14ac:dyDescent="0.35">
      <c r="A649" t="s">
        <v>857</v>
      </c>
      <c r="B649" t="s">
        <v>96</v>
      </c>
      <c r="C649" t="s">
        <v>38</v>
      </c>
      <c r="D649">
        <v>31</v>
      </c>
      <c r="E649">
        <v>32</v>
      </c>
      <c r="F649">
        <v>14</v>
      </c>
      <c r="G649">
        <v>21</v>
      </c>
      <c r="H649">
        <v>98</v>
      </c>
      <c r="I649" t="s">
        <v>210</v>
      </c>
      <c r="L649" s="195" t="e">
        <f>D649=#REF!</f>
        <v>#REF!</v>
      </c>
      <c r="M649" s="195" t="e">
        <f>E649=#REF!</f>
        <v>#REF!</v>
      </c>
      <c r="N649" s="195" t="e">
        <f>F649=#REF!</f>
        <v>#REF!</v>
      </c>
      <c r="O649" s="195" t="e">
        <f>G649=#REF!</f>
        <v>#REF!</v>
      </c>
      <c r="P649" s="195" t="e">
        <f>H649=#REF!</f>
        <v>#REF!</v>
      </c>
      <c r="Q649" s="195"/>
      <c r="R649" s="185"/>
      <c r="S649" s="185"/>
      <c r="T649" s="185"/>
      <c r="U649" s="185"/>
      <c r="V649" s="185"/>
      <c r="W649" s="185"/>
    </row>
    <row r="650" spans="1:23" x14ac:dyDescent="0.35">
      <c r="A650" t="s">
        <v>858</v>
      </c>
      <c r="B650" t="s">
        <v>96</v>
      </c>
      <c r="C650" t="s">
        <v>39</v>
      </c>
      <c r="D650">
        <v>4</v>
      </c>
      <c r="E650">
        <v>9</v>
      </c>
      <c r="F650">
        <v>4</v>
      </c>
      <c r="G650">
        <v>3</v>
      </c>
      <c r="H650">
        <v>20</v>
      </c>
      <c r="I650" t="s">
        <v>210</v>
      </c>
      <c r="L650" s="195" t="e">
        <f>D650=#REF!</f>
        <v>#REF!</v>
      </c>
      <c r="M650" s="195" t="e">
        <f>E650=#REF!</f>
        <v>#REF!</v>
      </c>
      <c r="N650" s="195" t="e">
        <f>F650=#REF!</f>
        <v>#REF!</v>
      </c>
      <c r="O650" s="195" t="e">
        <f>G650=#REF!</f>
        <v>#REF!</v>
      </c>
      <c r="P650" s="195" t="e">
        <f>H650=#REF!</f>
        <v>#REF!</v>
      </c>
      <c r="Q650" s="195"/>
      <c r="R650" s="185"/>
      <c r="S650" s="185"/>
      <c r="T650" s="185"/>
      <c r="U650" s="185"/>
      <c r="V650" s="185"/>
      <c r="W650" s="185"/>
    </row>
    <row r="651" spans="1:23" x14ac:dyDescent="0.35">
      <c r="A651" t="s">
        <v>859</v>
      </c>
      <c r="B651" t="s">
        <v>96</v>
      </c>
      <c r="C651" t="s">
        <v>40</v>
      </c>
      <c r="D651">
        <v>3</v>
      </c>
      <c r="E651">
        <v>7</v>
      </c>
      <c r="F651" s="183">
        <v>3</v>
      </c>
      <c r="G651" t="s">
        <v>148</v>
      </c>
      <c r="H651">
        <v>13</v>
      </c>
      <c r="I651" t="s">
        <v>305</v>
      </c>
      <c r="J651">
        <v>1</v>
      </c>
      <c r="L651" s="195" t="e">
        <f>D651=#REF!</f>
        <v>#REF!</v>
      </c>
      <c r="M651" s="195" t="e">
        <f>E651=#REF!</f>
        <v>#REF!</v>
      </c>
      <c r="N651" s="195" t="e">
        <f>F651=#REF!</f>
        <v>#REF!</v>
      </c>
      <c r="O651" s="195" t="e">
        <f>G651=#REF!</f>
        <v>#REF!</v>
      </c>
      <c r="P651" s="195" t="e">
        <f>H651=#REF!</f>
        <v>#REF!</v>
      </c>
      <c r="Q651" s="195"/>
      <c r="R651" s="185"/>
      <c r="S651" s="185"/>
      <c r="T651" s="185"/>
      <c r="U651" s="185"/>
      <c r="V651" s="185"/>
      <c r="W651" s="185"/>
    </row>
    <row r="652" spans="1:23" x14ac:dyDescent="0.35">
      <c r="A652" t="s">
        <v>860</v>
      </c>
      <c r="B652" t="s">
        <v>96</v>
      </c>
      <c r="C652" t="s">
        <v>150</v>
      </c>
      <c r="D652" t="s">
        <v>148</v>
      </c>
      <c r="E652">
        <v>4</v>
      </c>
      <c r="F652" t="s">
        <v>148</v>
      </c>
      <c r="G652" t="s">
        <v>148</v>
      </c>
      <c r="H652">
        <v>7</v>
      </c>
      <c r="I652" t="s">
        <v>210</v>
      </c>
      <c r="L652" s="195" t="e">
        <f>D652=#REF!</f>
        <v>#REF!</v>
      </c>
      <c r="M652" s="195" t="e">
        <f>E652=#REF!</f>
        <v>#REF!</v>
      </c>
      <c r="N652" s="195" t="e">
        <f>F652=#REF!</f>
        <v>#REF!</v>
      </c>
      <c r="O652" s="195" t="e">
        <f>G652=#REF!</f>
        <v>#REF!</v>
      </c>
      <c r="P652" s="195" t="e">
        <f>H652=#REF!</f>
        <v>#REF!</v>
      </c>
      <c r="Q652" s="195"/>
      <c r="R652" s="185"/>
      <c r="S652" s="185"/>
      <c r="T652" s="185"/>
      <c r="U652" s="185"/>
      <c r="V652" s="185"/>
      <c r="W652" s="185"/>
    </row>
    <row r="653" spans="1:23" x14ac:dyDescent="0.35">
      <c r="A653" t="s">
        <v>861</v>
      </c>
      <c r="B653" t="s">
        <v>93</v>
      </c>
      <c r="C653" t="s">
        <v>17</v>
      </c>
      <c r="D653">
        <v>8</v>
      </c>
      <c r="E653">
        <v>12</v>
      </c>
      <c r="F653">
        <v>6</v>
      </c>
      <c r="G653">
        <v>9</v>
      </c>
      <c r="H653">
        <v>35</v>
      </c>
      <c r="I653" t="s">
        <v>210</v>
      </c>
      <c r="L653" s="195" t="e">
        <f>D653=#REF!</f>
        <v>#REF!</v>
      </c>
      <c r="M653" s="195" t="e">
        <f>E653=#REF!</f>
        <v>#REF!</v>
      </c>
      <c r="N653" s="195" t="e">
        <f>F653=#REF!</f>
        <v>#REF!</v>
      </c>
      <c r="O653" s="195" t="e">
        <f>G653=#REF!</f>
        <v>#REF!</v>
      </c>
      <c r="P653" s="195" t="e">
        <f>H653=#REF!</f>
        <v>#REF!</v>
      </c>
      <c r="Q653" s="195"/>
      <c r="R653" s="185"/>
      <c r="S653" s="185"/>
      <c r="T653" s="185"/>
      <c r="U653" s="185"/>
      <c r="V653" s="185"/>
      <c r="W653" s="185"/>
    </row>
    <row r="654" spans="1:23" x14ac:dyDescent="0.35">
      <c r="A654" t="s">
        <v>862</v>
      </c>
      <c r="B654" t="s">
        <v>93</v>
      </c>
      <c r="C654" t="s">
        <v>18</v>
      </c>
      <c r="D654" t="s">
        <v>148</v>
      </c>
      <c r="E654" t="s">
        <v>148</v>
      </c>
      <c r="F654">
        <v>4</v>
      </c>
      <c r="G654">
        <v>5</v>
      </c>
      <c r="H654">
        <v>13</v>
      </c>
      <c r="I654" t="s">
        <v>210</v>
      </c>
      <c r="L654" s="195" t="e">
        <f>D654=#REF!</f>
        <v>#REF!</v>
      </c>
      <c r="M654" s="195" t="e">
        <f>E654=#REF!</f>
        <v>#REF!</v>
      </c>
      <c r="N654" s="195" t="e">
        <f>F654=#REF!</f>
        <v>#REF!</v>
      </c>
      <c r="O654" s="195" t="e">
        <f>G654=#REF!</f>
        <v>#REF!</v>
      </c>
      <c r="P654" s="195" t="e">
        <f>H654=#REF!</f>
        <v>#REF!</v>
      </c>
      <c r="Q654" s="195"/>
      <c r="R654" s="185"/>
      <c r="S654" s="185"/>
      <c r="T654" s="185"/>
      <c r="U654" s="185"/>
      <c r="V654" s="185"/>
      <c r="W654" s="185"/>
    </row>
    <row r="655" spans="1:23" x14ac:dyDescent="0.35">
      <c r="A655" t="s">
        <v>863</v>
      </c>
      <c r="B655" t="s">
        <v>93</v>
      </c>
      <c r="C655" t="s">
        <v>19</v>
      </c>
      <c r="D655" t="s">
        <v>148</v>
      </c>
      <c r="E655" t="s">
        <v>148</v>
      </c>
      <c r="F655" t="s">
        <v>148</v>
      </c>
      <c r="G655" t="s">
        <v>148</v>
      </c>
      <c r="H655">
        <v>4</v>
      </c>
      <c r="I655" t="s">
        <v>210</v>
      </c>
      <c r="L655" s="195" t="e">
        <f>D655=#REF!</f>
        <v>#REF!</v>
      </c>
      <c r="M655" s="195" t="e">
        <f>E655=#REF!</f>
        <v>#REF!</v>
      </c>
      <c r="N655" s="195" t="e">
        <f>F655=#REF!</f>
        <v>#REF!</v>
      </c>
      <c r="O655" s="195" t="e">
        <f>G655=#REF!</f>
        <v>#REF!</v>
      </c>
      <c r="P655" s="195" t="e">
        <f>H655=#REF!</f>
        <v>#REF!</v>
      </c>
      <c r="Q655" s="195"/>
      <c r="R655" s="185"/>
      <c r="S655" s="185"/>
      <c r="T655" s="185"/>
      <c r="U655" s="185"/>
      <c r="V655" s="185"/>
      <c r="W655" s="185"/>
    </row>
    <row r="656" spans="1:23" x14ac:dyDescent="0.35">
      <c r="A656" t="s">
        <v>864</v>
      </c>
      <c r="B656" t="s">
        <v>93</v>
      </c>
      <c r="C656" t="s">
        <v>20</v>
      </c>
      <c r="D656">
        <v>4</v>
      </c>
      <c r="E656">
        <v>9</v>
      </c>
      <c r="F656" t="s">
        <v>148</v>
      </c>
      <c r="G656" s="183">
        <v>3</v>
      </c>
      <c r="H656">
        <v>18</v>
      </c>
      <c r="I656" t="s">
        <v>305</v>
      </c>
      <c r="J656">
        <v>1</v>
      </c>
      <c r="L656" s="195" t="e">
        <f>D656=#REF!</f>
        <v>#REF!</v>
      </c>
      <c r="M656" s="195" t="e">
        <f>E656=#REF!</f>
        <v>#REF!</v>
      </c>
      <c r="N656" s="195" t="e">
        <f>F656=#REF!</f>
        <v>#REF!</v>
      </c>
      <c r="O656" s="195" t="e">
        <f>G656=#REF!</f>
        <v>#REF!</v>
      </c>
      <c r="P656" s="195" t="e">
        <f>H656=#REF!</f>
        <v>#REF!</v>
      </c>
      <c r="Q656" s="195"/>
      <c r="R656" s="185"/>
      <c r="S656" s="185"/>
      <c r="T656" s="185"/>
      <c r="U656" s="185"/>
      <c r="V656" s="185"/>
      <c r="W656" s="185"/>
    </row>
    <row r="657" spans="1:23" x14ac:dyDescent="0.35">
      <c r="A657" t="s">
        <v>865</v>
      </c>
      <c r="B657" t="s">
        <v>93</v>
      </c>
      <c r="C657" t="s">
        <v>21</v>
      </c>
      <c r="D657" t="s">
        <v>148</v>
      </c>
      <c r="E657">
        <v>6</v>
      </c>
      <c r="F657">
        <v>6</v>
      </c>
      <c r="G657" t="s">
        <v>148</v>
      </c>
      <c r="H657">
        <v>14</v>
      </c>
      <c r="I657" t="s">
        <v>210</v>
      </c>
      <c r="L657" s="195" t="e">
        <f>D657=#REF!</f>
        <v>#REF!</v>
      </c>
      <c r="M657" s="195" t="e">
        <f>E657=#REF!</f>
        <v>#REF!</v>
      </c>
      <c r="N657" s="195" t="e">
        <f>F657=#REF!</f>
        <v>#REF!</v>
      </c>
      <c r="O657" s="195" t="e">
        <f>G657=#REF!</f>
        <v>#REF!</v>
      </c>
      <c r="P657" s="195" t="e">
        <f>H657=#REF!</f>
        <v>#REF!</v>
      </c>
      <c r="Q657" s="195"/>
      <c r="R657" s="185"/>
      <c r="S657" s="185"/>
      <c r="T657" s="185"/>
      <c r="U657" s="185"/>
      <c r="V657" s="185"/>
      <c r="W657" s="185"/>
    </row>
    <row r="658" spans="1:23" x14ac:dyDescent="0.35">
      <c r="A658" t="s">
        <v>866</v>
      </c>
      <c r="B658" t="s">
        <v>93</v>
      </c>
      <c r="C658" t="s">
        <v>116</v>
      </c>
      <c r="D658">
        <v>15</v>
      </c>
      <c r="E658">
        <v>13</v>
      </c>
      <c r="F658">
        <v>5</v>
      </c>
      <c r="G658">
        <v>4</v>
      </c>
      <c r="H658">
        <v>37</v>
      </c>
      <c r="I658" t="s">
        <v>210</v>
      </c>
      <c r="L658" s="195" t="e">
        <f>D658=#REF!</f>
        <v>#REF!</v>
      </c>
      <c r="M658" s="195" t="e">
        <f>E658=#REF!</f>
        <v>#REF!</v>
      </c>
      <c r="N658" s="195" t="e">
        <f>F658=#REF!</f>
        <v>#REF!</v>
      </c>
      <c r="O658" s="195" t="e">
        <f>G658=#REF!</f>
        <v>#REF!</v>
      </c>
      <c r="P658" s="195" t="e">
        <f>H658=#REF!</f>
        <v>#REF!</v>
      </c>
      <c r="Q658" s="195"/>
      <c r="R658" s="185"/>
      <c r="S658" s="185"/>
      <c r="T658" s="185"/>
      <c r="U658" s="185"/>
      <c r="V658" s="185"/>
      <c r="W658" s="185"/>
    </row>
    <row r="659" spans="1:23" x14ac:dyDescent="0.35">
      <c r="A659" t="s">
        <v>867</v>
      </c>
      <c r="B659" t="s">
        <v>93</v>
      </c>
      <c r="C659" t="s">
        <v>22</v>
      </c>
      <c r="D659">
        <v>4</v>
      </c>
      <c r="E659">
        <v>7</v>
      </c>
      <c r="F659" t="s">
        <v>148</v>
      </c>
      <c r="G659" t="s">
        <v>148</v>
      </c>
      <c r="H659">
        <v>15</v>
      </c>
      <c r="I659" t="s">
        <v>210</v>
      </c>
      <c r="L659" s="195" t="e">
        <f>D659=#REF!</f>
        <v>#REF!</v>
      </c>
      <c r="M659" s="195" t="e">
        <f>E659=#REF!</f>
        <v>#REF!</v>
      </c>
      <c r="N659" s="195" t="e">
        <f>F659=#REF!</f>
        <v>#REF!</v>
      </c>
      <c r="O659" s="195" t="e">
        <f>G659=#REF!</f>
        <v>#REF!</v>
      </c>
      <c r="P659" s="195" t="e">
        <f>H659=#REF!</f>
        <v>#REF!</v>
      </c>
      <c r="Q659" s="195"/>
      <c r="R659" s="185"/>
      <c r="S659" s="185"/>
      <c r="T659" s="185"/>
      <c r="U659" s="185"/>
      <c r="V659" s="185"/>
      <c r="W659" s="185"/>
    </row>
    <row r="660" spans="1:23" x14ac:dyDescent="0.35">
      <c r="A660" t="s">
        <v>868</v>
      </c>
      <c r="B660" t="s">
        <v>93</v>
      </c>
      <c r="C660" t="s">
        <v>23</v>
      </c>
      <c r="D660" t="s">
        <v>148</v>
      </c>
      <c r="E660" t="s">
        <v>148</v>
      </c>
      <c r="F660">
        <v>3</v>
      </c>
      <c r="G660" t="s">
        <v>148</v>
      </c>
      <c r="H660">
        <v>8</v>
      </c>
      <c r="I660" t="s">
        <v>210</v>
      </c>
      <c r="L660" s="195" t="e">
        <f>D660=#REF!</f>
        <v>#REF!</v>
      </c>
      <c r="M660" s="195" t="e">
        <f>E660=#REF!</f>
        <v>#REF!</v>
      </c>
      <c r="N660" s="195" t="e">
        <f>F660=#REF!</f>
        <v>#REF!</v>
      </c>
      <c r="O660" s="195" t="e">
        <f>G660=#REF!</f>
        <v>#REF!</v>
      </c>
      <c r="P660" s="195" t="e">
        <f>H660=#REF!</f>
        <v>#REF!</v>
      </c>
      <c r="Q660" s="195"/>
      <c r="R660" s="185"/>
      <c r="S660" s="185"/>
      <c r="T660" s="185"/>
      <c r="U660" s="185"/>
      <c r="V660" s="185"/>
      <c r="W660" s="185"/>
    </row>
    <row r="661" spans="1:23" x14ac:dyDescent="0.35">
      <c r="A661" t="s">
        <v>869</v>
      </c>
      <c r="B661" t="s">
        <v>93</v>
      </c>
      <c r="C661" t="s">
        <v>24</v>
      </c>
      <c r="D661">
        <v>3</v>
      </c>
      <c r="E661" t="s">
        <v>148</v>
      </c>
      <c r="F661">
        <v>5</v>
      </c>
      <c r="G661" t="s">
        <v>148</v>
      </c>
      <c r="H661">
        <v>11</v>
      </c>
      <c r="I661" t="s">
        <v>210</v>
      </c>
      <c r="L661" s="195" t="e">
        <f>D661=#REF!</f>
        <v>#REF!</v>
      </c>
      <c r="M661" s="195" t="e">
        <f>E661=#REF!</f>
        <v>#REF!</v>
      </c>
      <c r="N661" s="195" t="e">
        <f>F661=#REF!</f>
        <v>#REF!</v>
      </c>
      <c r="O661" s="195" t="e">
        <f>G661=#REF!</f>
        <v>#REF!</v>
      </c>
      <c r="P661" s="195" t="e">
        <f>H661=#REF!</f>
        <v>#REF!</v>
      </c>
      <c r="Q661" s="195"/>
      <c r="R661" s="185"/>
      <c r="S661" s="185"/>
      <c r="T661" s="185"/>
      <c r="U661" s="185"/>
      <c r="V661" s="185"/>
      <c r="W661" s="185"/>
    </row>
    <row r="662" spans="1:23" x14ac:dyDescent="0.35">
      <c r="A662" t="s">
        <v>870</v>
      </c>
      <c r="B662" t="s">
        <v>93</v>
      </c>
      <c r="C662" t="s">
        <v>25</v>
      </c>
      <c r="D662">
        <v>29</v>
      </c>
      <c r="E662">
        <v>27</v>
      </c>
      <c r="F662">
        <v>22</v>
      </c>
      <c r="G662">
        <v>12</v>
      </c>
      <c r="H662">
        <v>90</v>
      </c>
      <c r="I662" t="s">
        <v>210</v>
      </c>
      <c r="L662" s="195" t="e">
        <f>D662=#REF!</f>
        <v>#REF!</v>
      </c>
      <c r="M662" s="195" t="e">
        <f>E662=#REF!</f>
        <v>#REF!</v>
      </c>
      <c r="N662" s="195" t="e">
        <f>F662=#REF!</f>
        <v>#REF!</v>
      </c>
      <c r="O662" s="195" t="e">
        <f>G662=#REF!</f>
        <v>#REF!</v>
      </c>
      <c r="P662" s="195" t="e">
        <f>H662=#REF!</f>
        <v>#REF!</v>
      </c>
      <c r="Q662" s="195"/>
      <c r="R662" s="185"/>
      <c r="S662" s="185"/>
      <c r="T662" s="185"/>
      <c r="U662" s="185"/>
      <c r="V662" s="185"/>
      <c r="W662" s="185"/>
    </row>
    <row r="663" spans="1:23" x14ac:dyDescent="0.35">
      <c r="A663" t="s">
        <v>871</v>
      </c>
      <c r="B663" t="s">
        <v>93</v>
      </c>
      <c r="C663" t="s">
        <v>26</v>
      </c>
      <c r="D663" t="s">
        <v>148</v>
      </c>
      <c r="E663" t="s">
        <v>148</v>
      </c>
      <c r="F663" t="s">
        <v>148</v>
      </c>
      <c r="G663" t="s">
        <v>148</v>
      </c>
      <c r="H663">
        <v>3</v>
      </c>
      <c r="I663" t="s">
        <v>210</v>
      </c>
      <c r="L663" s="195" t="e">
        <f>D663=#REF!</f>
        <v>#REF!</v>
      </c>
      <c r="M663" s="195" t="e">
        <f>E663=#REF!</f>
        <v>#REF!</v>
      </c>
      <c r="N663" s="195" t="e">
        <f>F663=#REF!</f>
        <v>#REF!</v>
      </c>
      <c r="O663" s="195" t="e">
        <f>G663=#REF!</f>
        <v>#REF!</v>
      </c>
      <c r="P663" s="195" t="e">
        <f>H663=#REF!</f>
        <v>#REF!</v>
      </c>
      <c r="Q663" s="195"/>
      <c r="R663" s="185"/>
      <c r="S663" s="185"/>
      <c r="T663" s="185"/>
      <c r="U663" s="185"/>
      <c r="V663" s="185"/>
      <c r="W663" s="185"/>
    </row>
    <row r="664" spans="1:23" x14ac:dyDescent="0.35">
      <c r="A664" t="s">
        <v>872</v>
      </c>
      <c r="B664" t="s">
        <v>93</v>
      </c>
      <c r="C664" t="s">
        <v>27</v>
      </c>
      <c r="D664">
        <v>8</v>
      </c>
      <c r="E664">
        <v>12</v>
      </c>
      <c r="F664">
        <v>12</v>
      </c>
      <c r="G664">
        <v>12</v>
      </c>
      <c r="H664">
        <v>44</v>
      </c>
      <c r="I664" t="s">
        <v>210</v>
      </c>
      <c r="L664" s="195" t="e">
        <f>D664=#REF!</f>
        <v>#REF!</v>
      </c>
      <c r="M664" s="195" t="e">
        <f>E664=#REF!</f>
        <v>#REF!</v>
      </c>
      <c r="N664" s="195" t="e">
        <f>F664=#REF!</f>
        <v>#REF!</v>
      </c>
      <c r="O664" s="195" t="e">
        <f>G664=#REF!</f>
        <v>#REF!</v>
      </c>
      <c r="P664" s="195" t="e">
        <f>H664=#REF!</f>
        <v>#REF!</v>
      </c>
      <c r="Q664" s="195"/>
      <c r="R664" s="185"/>
      <c r="S664" s="185"/>
      <c r="T664" s="185"/>
      <c r="U664" s="185"/>
      <c r="V664" s="185"/>
      <c r="W664" s="185"/>
    </row>
    <row r="665" spans="1:23" x14ac:dyDescent="0.35">
      <c r="A665" t="s">
        <v>873</v>
      </c>
      <c r="B665" t="s">
        <v>93</v>
      </c>
      <c r="C665" t="s">
        <v>28</v>
      </c>
      <c r="D665">
        <v>12</v>
      </c>
      <c r="E665">
        <v>10</v>
      </c>
      <c r="F665">
        <v>6</v>
      </c>
      <c r="G665">
        <v>8</v>
      </c>
      <c r="H665">
        <v>36</v>
      </c>
      <c r="I665" t="s">
        <v>210</v>
      </c>
      <c r="L665" s="195" t="e">
        <f>D665=#REF!</f>
        <v>#REF!</v>
      </c>
      <c r="M665" s="195" t="e">
        <f>E665=#REF!</f>
        <v>#REF!</v>
      </c>
      <c r="N665" s="195" t="e">
        <f>F665=#REF!</f>
        <v>#REF!</v>
      </c>
      <c r="O665" s="195" t="e">
        <f>G665=#REF!</f>
        <v>#REF!</v>
      </c>
      <c r="P665" s="195" t="e">
        <f>H665=#REF!</f>
        <v>#REF!</v>
      </c>
      <c r="Q665" s="195"/>
      <c r="R665" s="185"/>
      <c r="S665" s="185"/>
      <c r="T665" s="185"/>
      <c r="U665" s="185"/>
      <c r="V665" s="185"/>
      <c r="W665" s="185"/>
    </row>
    <row r="666" spans="1:23" x14ac:dyDescent="0.35">
      <c r="A666" t="s">
        <v>874</v>
      </c>
      <c r="B666" t="s">
        <v>93</v>
      </c>
      <c r="C666" t="s">
        <v>29</v>
      </c>
      <c r="D666" t="s">
        <v>148</v>
      </c>
      <c r="E666" t="s">
        <v>148</v>
      </c>
      <c r="F666" t="s">
        <v>148</v>
      </c>
      <c r="G666" t="s">
        <v>148</v>
      </c>
      <c r="H666">
        <v>3</v>
      </c>
      <c r="I666" t="s">
        <v>210</v>
      </c>
      <c r="L666" s="195" t="e">
        <f>D666=#REF!</f>
        <v>#REF!</v>
      </c>
      <c r="M666" s="195" t="e">
        <f>E666=#REF!</f>
        <v>#REF!</v>
      </c>
      <c r="N666" s="195" t="e">
        <f>F666=#REF!</f>
        <v>#REF!</v>
      </c>
      <c r="O666" s="195" t="e">
        <f>G666=#REF!</f>
        <v>#REF!</v>
      </c>
      <c r="P666" s="195" t="e">
        <f>H666=#REF!</f>
        <v>#REF!</v>
      </c>
      <c r="Q666" s="195"/>
      <c r="R666" s="185"/>
      <c r="S666" s="185"/>
      <c r="T666" s="185"/>
      <c r="U666" s="185"/>
      <c r="V666" s="185"/>
      <c r="W666" s="185"/>
    </row>
    <row r="667" spans="1:23" x14ac:dyDescent="0.35">
      <c r="A667" t="s">
        <v>875</v>
      </c>
      <c r="B667" t="s">
        <v>93</v>
      </c>
      <c r="C667" t="s">
        <v>30</v>
      </c>
      <c r="D667">
        <v>8</v>
      </c>
      <c r="E667">
        <v>3</v>
      </c>
      <c r="F667">
        <v>4</v>
      </c>
      <c r="G667">
        <v>3</v>
      </c>
      <c r="H667">
        <v>18</v>
      </c>
      <c r="I667" t="s">
        <v>210</v>
      </c>
      <c r="L667" s="195" t="e">
        <f>D667=#REF!</f>
        <v>#REF!</v>
      </c>
      <c r="M667" s="195" t="e">
        <f>E667=#REF!</f>
        <v>#REF!</v>
      </c>
      <c r="N667" s="195" t="e">
        <f>F667=#REF!</f>
        <v>#REF!</v>
      </c>
      <c r="O667" s="195" t="e">
        <f>G667=#REF!</f>
        <v>#REF!</v>
      </c>
      <c r="P667" s="195" t="e">
        <f>H667=#REF!</f>
        <v>#REF!</v>
      </c>
      <c r="Q667" s="195"/>
      <c r="R667" s="185"/>
      <c r="S667" s="185"/>
      <c r="T667" s="185"/>
      <c r="U667" s="185"/>
      <c r="V667" s="185"/>
      <c r="W667" s="185"/>
    </row>
    <row r="668" spans="1:23" x14ac:dyDescent="0.35">
      <c r="A668" t="s">
        <v>876</v>
      </c>
      <c r="B668" t="s">
        <v>93</v>
      </c>
      <c r="C668" t="s">
        <v>31</v>
      </c>
      <c r="D668">
        <v>12</v>
      </c>
      <c r="E668">
        <v>26</v>
      </c>
      <c r="F668">
        <v>17</v>
      </c>
      <c r="G668">
        <v>13</v>
      </c>
      <c r="H668">
        <v>68</v>
      </c>
      <c r="I668" t="s">
        <v>210</v>
      </c>
      <c r="L668" s="195" t="e">
        <f>D668=#REF!</f>
        <v>#REF!</v>
      </c>
      <c r="M668" s="195" t="e">
        <f>E668=#REF!</f>
        <v>#REF!</v>
      </c>
      <c r="N668" s="195" t="e">
        <f>F668=#REF!</f>
        <v>#REF!</v>
      </c>
      <c r="O668" s="195" t="e">
        <f>G668=#REF!</f>
        <v>#REF!</v>
      </c>
      <c r="P668" s="195" t="e">
        <f>H668=#REF!</f>
        <v>#REF!</v>
      </c>
      <c r="Q668" s="195"/>
      <c r="R668" s="185"/>
      <c r="S668" s="185"/>
      <c r="T668" s="185"/>
      <c r="U668" s="185"/>
      <c r="V668" s="185"/>
      <c r="W668" s="185"/>
    </row>
    <row r="669" spans="1:23" x14ac:dyDescent="0.35">
      <c r="A669" t="s">
        <v>877</v>
      </c>
      <c r="B669" t="s">
        <v>93</v>
      </c>
      <c r="C669" t="s">
        <v>32</v>
      </c>
      <c r="D669">
        <v>3</v>
      </c>
      <c r="E669">
        <v>7</v>
      </c>
      <c r="F669" t="s">
        <v>148</v>
      </c>
      <c r="G669" t="s">
        <v>148</v>
      </c>
      <c r="H669">
        <v>12</v>
      </c>
      <c r="I669" t="s">
        <v>210</v>
      </c>
      <c r="L669" s="195" t="e">
        <f>D669=#REF!</f>
        <v>#REF!</v>
      </c>
      <c r="M669" s="195" t="e">
        <f>E669=#REF!</f>
        <v>#REF!</v>
      </c>
      <c r="N669" s="195" t="e">
        <f>F669=#REF!</f>
        <v>#REF!</v>
      </c>
      <c r="O669" s="195" t="e">
        <f>G669=#REF!</f>
        <v>#REF!</v>
      </c>
      <c r="P669" s="195" t="e">
        <f>H669=#REF!</f>
        <v>#REF!</v>
      </c>
      <c r="Q669" s="195"/>
      <c r="R669" s="185"/>
      <c r="S669" s="185"/>
      <c r="T669" s="185"/>
      <c r="U669" s="185"/>
      <c r="V669" s="185"/>
      <c r="W669" s="185"/>
    </row>
    <row r="670" spans="1:23" x14ac:dyDescent="0.35">
      <c r="A670" t="s">
        <v>878</v>
      </c>
      <c r="B670" t="s">
        <v>93</v>
      </c>
      <c r="C670" t="s">
        <v>33</v>
      </c>
      <c r="D670">
        <v>5</v>
      </c>
      <c r="E670">
        <v>6</v>
      </c>
      <c r="F670">
        <v>5</v>
      </c>
      <c r="G670">
        <v>3</v>
      </c>
      <c r="H670">
        <v>19</v>
      </c>
      <c r="I670" t="s">
        <v>210</v>
      </c>
      <c r="L670" s="195" t="e">
        <f>D670=#REF!</f>
        <v>#REF!</v>
      </c>
      <c r="M670" s="195" t="e">
        <f>E670=#REF!</f>
        <v>#REF!</v>
      </c>
      <c r="N670" s="195" t="e">
        <f>F670=#REF!</f>
        <v>#REF!</v>
      </c>
      <c r="O670" s="195" t="e">
        <f>G670=#REF!</f>
        <v>#REF!</v>
      </c>
      <c r="P670" s="195" t="e">
        <f>H670=#REF!</f>
        <v>#REF!</v>
      </c>
      <c r="Q670" s="195"/>
      <c r="R670" s="185"/>
      <c r="S670" s="185"/>
      <c r="T670" s="185"/>
      <c r="U670" s="185"/>
      <c r="V670" s="185"/>
      <c r="W670" s="185"/>
    </row>
    <row r="671" spans="1:23" x14ac:dyDescent="0.35">
      <c r="A671" t="s">
        <v>879</v>
      </c>
      <c r="B671" t="s">
        <v>93</v>
      </c>
      <c r="C671" t="s">
        <v>34</v>
      </c>
      <c r="D671">
        <v>6</v>
      </c>
      <c r="E671">
        <v>6</v>
      </c>
      <c r="F671" s="183">
        <v>5</v>
      </c>
      <c r="G671" t="s">
        <v>148</v>
      </c>
      <c r="H671">
        <v>19</v>
      </c>
      <c r="I671" t="s">
        <v>305</v>
      </c>
      <c r="J671">
        <v>1</v>
      </c>
      <c r="L671" s="195" t="e">
        <f>D671=#REF!</f>
        <v>#REF!</v>
      </c>
      <c r="M671" s="195" t="e">
        <f>E671=#REF!</f>
        <v>#REF!</v>
      </c>
      <c r="N671" s="195" t="e">
        <f>F671=#REF!</f>
        <v>#REF!</v>
      </c>
      <c r="O671" s="195" t="e">
        <f>G671=#REF!</f>
        <v>#REF!</v>
      </c>
      <c r="P671" s="195" t="e">
        <f>H671=#REF!</f>
        <v>#REF!</v>
      </c>
      <c r="Q671" s="195"/>
      <c r="R671" s="185"/>
      <c r="S671" s="185"/>
      <c r="T671" s="185"/>
      <c r="U671" s="185"/>
      <c r="V671" s="185"/>
      <c r="W671" s="185"/>
    </row>
    <row r="672" spans="1:23" x14ac:dyDescent="0.35">
      <c r="A672" t="s">
        <v>880</v>
      </c>
      <c r="B672" t="s">
        <v>93</v>
      </c>
      <c r="C672" t="s">
        <v>35</v>
      </c>
      <c r="D672">
        <v>3</v>
      </c>
      <c r="E672" t="s">
        <v>148</v>
      </c>
      <c r="F672" t="s">
        <v>148</v>
      </c>
      <c r="G672" t="s">
        <v>148</v>
      </c>
      <c r="H672">
        <v>8</v>
      </c>
      <c r="I672" t="s">
        <v>210</v>
      </c>
      <c r="L672" s="195" t="e">
        <f>D672=#REF!</f>
        <v>#REF!</v>
      </c>
      <c r="M672" s="195" t="e">
        <f>E672=#REF!</f>
        <v>#REF!</v>
      </c>
      <c r="N672" s="195" t="e">
        <f>F672=#REF!</f>
        <v>#REF!</v>
      </c>
      <c r="O672" s="195" t="e">
        <f>G672=#REF!</f>
        <v>#REF!</v>
      </c>
      <c r="P672" s="195" t="e">
        <f>H672=#REF!</f>
        <v>#REF!</v>
      </c>
      <c r="Q672" s="195"/>
      <c r="R672" s="185"/>
      <c r="S672" s="185"/>
      <c r="T672" s="185"/>
      <c r="U672" s="185"/>
      <c r="V672" s="185"/>
      <c r="W672" s="185"/>
    </row>
    <row r="673" spans="1:23" x14ac:dyDescent="0.35">
      <c r="A673" t="s">
        <v>881</v>
      </c>
      <c r="B673" t="s">
        <v>93</v>
      </c>
      <c r="C673" t="s">
        <v>36</v>
      </c>
      <c r="D673">
        <v>3</v>
      </c>
      <c r="E673">
        <v>3</v>
      </c>
      <c r="F673">
        <v>4</v>
      </c>
      <c r="G673">
        <v>5</v>
      </c>
      <c r="H673">
        <v>15</v>
      </c>
      <c r="I673" t="s">
        <v>210</v>
      </c>
      <c r="L673" s="195" t="e">
        <f>D673=#REF!</f>
        <v>#REF!</v>
      </c>
      <c r="M673" s="195" t="e">
        <f>E673=#REF!</f>
        <v>#REF!</v>
      </c>
      <c r="N673" s="195" t="e">
        <f>F673=#REF!</f>
        <v>#REF!</v>
      </c>
      <c r="O673" s="195" t="e">
        <f>G673=#REF!</f>
        <v>#REF!</v>
      </c>
      <c r="P673" s="195" t="e">
        <f>H673=#REF!</f>
        <v>#REF!</v>
      </c>
      <c r="Q673" s="195"/>
      <c r="R673" s="185"/>
      <c r="S673" s="185"/>
      <c r="T673" s="185"/>
      <c r="U673" s="185"/>
      <c r="V673" s="185"/>
      <c r="W673" s="185"/>
    </row>
    <row r="674" spans="1:23" x14ac:dyDescent="0.35">
      <c r="A674" t="s">
        <v>882</v>
      </c>
      <c r="B674" t="s">
        <v>93</v>
      </c>
      <c r="C674" t="s">
        <v>37</v>
      </c>
      <c r="D674">
        <v>4</v>
      </c>
      <c r="E674" t="s">
        <v>148</v>
      </c>
      <c r="F674" t="s">
        <v>148</v>
      </c>
      <c r="G674" t="s">
        <v>148</v>
      </c>
      <c r="H674">
        <v>7</v>
      </c>
      <c r="I674" t="s">
        <v>210</v>
      </c>
      <c r="L674" s="195" t="e">
        <f>D674=#REF!</f>
        <v>#REF!</v>
      </c>
      <c r="M674" s="195" t="e">
        <f>E674=#REF!</f>
        <v>#REF!</v>
      </c>
      <c r="N674" s="195" t="e">
        <f>F674=#REF!</f>
        <v>#REF!</v>
      </c>
      <c r="O674" s="195" t="e">
        <f>G674=#REF!</f>
        <v>#REF!</v>
      </c>
      <c r="P674" s="195" t="e">
        <f>H674=#REF!</f>
        <v>#REF!</v>
      </c>
      <c r="Q674" s="195"/>
      <c r="R674" s="185"/>
      <c r="S674" s="185"/>
      <c r="T674" s="185"/>
      <c r="U674" s="185"/>
      <c r="V674" s="185"/>
      <c r="W674" s="185"/>
    </row>
    <row r="675" spans="1:23" x14ac:dyDescent="0.35">
      <c r="A675" t="s">
        <v>883</v>
      </c>
      <c r="B675" t="s">
        <v>93</v>
      </c>
      <c r="C675" t="s">
        <v>38</v>
      </c>
      <c r="D675">
        <v>11</v>
      </c>
      <c r="E675">
        <v>15</v>
      </c>
      <c r="F675">
        <v>14</v>
      </c>
      <c r="G675">
        <v>14</v>
      </c>
      <c r="H675">
        <v>54</v>
      </c>
      <c r="I675" t="s">
        <v>210</v>
      </c>
      <c r="L675" s="195" t="e">
        <f>D675=#REF!</f>
        <v>#REF!</v>
      </c>
      <c r="M675" s="195" t="e">
        <f>E675=#REF!</f>
        <v>#REF!</v>
      </c>
      <c r="N675" s="195" t="e">
        <f>F675=#REF!</f>
        <v>#REF!</v>
      </c>
      <c r="O675" s="195" t="e">
        <f>G675=#REF!</f>
        <v>#REF!</v>
      </c>
      <c r="P675" s="195" t="e">
        <f>H675=#REF!</f>
        <v>#REF!</v>
      </c>
      <c r="Q675" s="195"/>
      <c r="R675" s="185"/>
      <c r="S675" s="185"/>
      <c r="T675" s="185"/>
      <c r="U675" s="185"/>
      <c r="V675" s="185"/>
      <c r="W675" s="185"/>
    </row>
    <row r="676" spans="1:23" x14ac:dyDescent="0.35">
      <c r="A676" t="s">
        <v>884</v>
      </c>
      <c r="B676" t="s">
        <v>93</v>
      </c>
      <c r="C676" t="s">
        <v>39</v>
      </c>
      <c r="D676">
        <v>4</v>
      </c>
      <c r="E676">
        <v>5</v>
      </c>
      <c r="F676">
        <v>7</v>
      </c>
      <c r="G676">
        <v>6</v>
      </c>
      <c r="H676">
        <v>22</v>
      </c>
      <c r="I676" t="s">
        <v>210</v>
      </c>
      <c r="L676" s="195" t="e">
        <f>D676=#REF!</f>
        <v>#REF!</v>
      </c>
      <c r="M676" s="195" t="e">
        <f>E676=#REF!</f>
        <v>#REF!</v>
      </c>
      <c r="N676" s="195" t="e">
        <f>F676=#REF!</f>
        <v>#REF!</v>
      </c>
      <c r="O676" s="195" t="e">
        <f>G676=#REF!</f>
        <v>#REF!</v>
      </c>
      <c r="P676" s="195" t="e">
        <f>H676=#REF!</f>
        <v>#REF!</v>
      </c>
      <c r="Q676" s="195"/>
      <c r="R676" s="185"/>
      <c r="S676" s="185"/>
      <c r="T676" s="185"/>
      <c r="U676" s="185"/>
      <c r="V676" s="185"/>
      <c r="W676" s="185"/>
    </row>
    <row r="677" spans="1:23" x14ac:dyDescent="0.35">
      <c r="A677" t="s">
        <v>885</v>
      </c>
      <c r="B677" t="s">
        <v>93</v>
      </c>
      <c r="C677" t="s">
        <v>40</v>
      </c>
      <c r="D677" t="s">
        <v>148</v>
      </c>
      <c r="E677">
        <v>7</v>
      </c>
      <c r="F677" t="s">
        <v>148</v>
      </c>
      <c r="G677">
        <v>3</v>
      </c>
      <c r="H677">
        <v>13</v>
      </c>
      <c r="I677" t="s">
        <v>210</v>
      </c>
      <c r="L677" s="195" t="e">
        <f>D677=#REF!</f>
        <v>#REF!</v>
      </c>
      <c r="M677" s="195" t="e">
        <f>E677=#REF!</f>
        <v>#REF!</v>
      </c>
      <c r="N677" s="195" t="e">
        <f>F677=#REF!</f>
        <v>#REF!</v>
      </c>
      <c r="O677" s="195" t="e">
        <f>G677=#REF!</f>
        <v>#REF!</v>
      </c>
      <c r="P677" s="195" t="e">
        <f>H677=#REF!</f>
        <v>#REF!</v>
      </c>
      <c r="Q677" s="195"/>
      <c r="R677" s="185"/>
      <c r="S677" s="185"/>
      <c r="T677" s="185"/>
      <c r="U677" s="185"/>
      <c r="V677" s="185"/>
      <c r="W677" s="185"/>
    </row>
    <row r="678" spans="1:23" x14ac:dyDescent="0.35">
      <c r="A678" t="s">
        <v>886</v>
      </c>
      <c r="B678" t="s">
        <v>93</v>
      </c>
      <c r="C678" t="s">
        <v>150</v>
      </c>
      <c r="D678" t="s">
        <v>148</v>
      </c>
      <c r="E678">
        <v>3</v>
      </c>
      <c r="F678" t="s">
        <v>148</v>
      </c>
      <c r="G678" t="s">
        <v>148</v>
      </c>
      <c r="H678">
        <v>7</v>
      </c>
      <c r="I678" t="s">
        <v>210</v>
      </c>
      <c r="L678" s="195" t="e">
        <f>D678=#REF!</f>
        <v>#REF!</v>
      </c>
      <c r="M678" s="195" t="e">
        <f>E678=#REF!</f>
        <v>#REF!</v>
      </c>
      <c r="N678" s="195" t="e">
        <f>F678=#REF!</f>
        <v>#REF!</v>
      </c>
      <c r="O678" s="195" t="e">
        <f>G678=#REF!</f>
        <v>#REF!</v>
      </c>
      <c r="P678" s="195" t="e">
        <f>H678=#REF!</f>
        <v>#REF!</v>
      </c>
      <c r="Q678" s="195"/>
      <c r="R678" s="185"/>
      <c r="S678" s="185"/>
      <c r="T678" s="185"/>
      <c r="U678" s="185"/>
      <c r="V678" s="185"/>
      <c r="W678" s="185"/>
    </row>
    <row r="679" spans="1:23" x14ac:dyDescent="0.35">
      <c r="A679" t="s">
        <v>887</v>
      </c>
      <c r="B679" t="s">
        <v>92</v>
      </c>
      <c r="C679" t="s">
        <v>17</v>
      </c>
      <c r="D679">
        <v>7</v>
      </c>
      <c r="E679">
        <v>3</v>
      </c>
      <c r="F679">
        <v>4</v>
      </c>
      <c r="G679">
        <v>3</v>
      </c>
      <c r="H679">
        <v>17</v>
      </c>
      <c r="I679" t="s">
        <v>210</v>
      </c>
      <c r="L679" s="195" t="e">
        <f>D679=#REF!</f>
        <v>#REF!</v>
      </c>
      <c r="M679" s="195" t="e">
        <f>E679=#REF!</f>
        <v>#REF!</v>
      </c>
      <c r="N679" s="195" t="e">
        <f>F679=#REF!</f>
        <v>#REF!</v>
      </c>
      <c r="O679" s="195" t="e">
        <f>G679=#REF!</f>
        <v>#REF!</v>
      </c>
      <c r="P679" s="195" t="e">
        <f>H679=#REF!</f>
        <v>#REF!</v>
      </c>
      <c r="Q679" s="195"/>
      <c r="R679" s="185"/>
      <c r="S679" s="185"/>
      <c r="T679" s="185"/>
      <c r="U679" s="185"/>
      <c r="V679" s="185"/>
      <c r="W679" s="185"/>
    </row>
    <row r="680" spans="1:23" x14ac:dyDescent="0.35">
      <c r="A680" t="s">
        <v>888</v>
      </c>
      <c r="B680" t="s">
        <v>92</v>
      </c>
      <c r="C680" t="s">
        <v>18</v>
      </c>
      <c r="D680" t="s">
        <v>148</v>
      </c>
      <c r="E680" t="s">
        <v>148</v>
      </c>
      <c r="F680" t="s">
        <v>148</v>
      </c>
      <c r="G680" t="s">
        <v>148</v>
      </c>
      <c r="H680" t="s">
        <v>148</v>
      </c>
      <c r="I680" t="s">
        <v>210</v>
      </c>
      <c r="L680" s="195" t="e">
        <f>D680=#REF!</f>
        <v>#REF!</v>
      </c>
      <c r="M680" s="195" t="e">
        <f>E680=#REF!</f>
        <v>#REF!</v>
      </c>
      <c r="N680" s="195" t="e">
        <f>F680=#REF!</f>
        <v>#REF!</v>
      </c>
      <c r="O680" s="195" t="e">
        <f>G680=#REF!</f>
        <v>#REF!</v>
      </c>
      <c r="P680" s="195" t="e">
        <f>H680=#REF!</f>
        <v>#REF!</v>
      </c>
      <c r="Q680" s="195"/>
      <c r="R680" s="185"/>
      <c r="S680" s="185"/>
      <c r="T680" s="185"/>
      <c r="U680" s="185"/>
      <c r="V680" s="185"/>
      <c r="W680" s="185"/>
    </row>
    <row r="681" spans="1:23" x14ac:dyDescent="0.35">
      <c r="A681" t="s">
        <v>889</v>
      </c>
      <c r="B681" t="s">
        <v>92</v>
      </c>
      <c r="C681" t="s">
        <v>19</v>
      </c>
      <c r="D681">
        <v>3</v>
      </c>
      <c r="E681" t="s">
        <v>148</v>
      </c>
      <c r="F681" t="s">
        <v>148</v>
      </c>
      <c r="G681" t="s">
        <v>148</v>
      </c>
      <c r="H681">
        <v>4</v>
      </c>
      <c r="I681" t="s">
        <v>210</v>
      </c>
      <c r="L681" s="195" t="e">
        <f>D681=#REF!</f>
        <v>#REF!</v>
      </c>
      <c r="M681" s="195" t="e">
        <f>E681=#REF!</f>
        <v>#REF!</v>
      </c>
      <c r="N681" s="195" t="e">
        <f>F681=#REF!</f>
        <v>#REF!</v>
      </c>
      <c r="O681" s="195" t="e">
        <f>G681=#REF!</f>
        <v>#REF!</v>
      </c>
      <c r="P681" s="195" t="e">
        <f>H681=#REF!</f>
        <v>#REF!</v>
      </c>
      <c r="Q681" s="195"/>
      <c r="R681" s="185"/>
      <c r="S681" s="185"/>
      <c r="T681" s="185"/>
      <c r="U681" s="185"/>
      <c r="V681" s="185"/>
      <c r="W681" s="185"/>
    </row>
    <row r="682" spans="1:23" x14ac:dyDescent="0.35">
      <c r="A682" t="s">
        <v>890</v>
      </c>
      <c r="B682" t="s">
        <v>92</v>
      </c>
      <c r="C682" t="s">
        <v>20</v>
      </c>
      <c r="D682">
        <v>3</v>
      </c>
      <c r="E682" s="183">
        <v>3</v>
      </c>
      <c r="F682">
        <v>3</v>
      </c>
      <c r="G682" t="s">
        <v>148</v>
      </c>
      <c r="H682">
        <v>11</v>
      </c>
      <c r="I682" t="s">
        <v>305</v>
      </c>
      <c r="J682">
        <v>1</v>
      </c>
      <c r="L682" s="195" t="e">
        <f>D682=#REF!</f>
        <v>#REF!</v>
      </c>
      <c r="M682" s="195" t="e">
        <f>E682=#REF!</f>
        <v>#REF!</v>
      </c>
      <c r="N682" s="195" t="e">
        <f>F682=#REF!</f>
        <v>#REF!</v>
      </c>
      <c r="O682" s="195" t="e">
        <f>G682=#REF!</f>
        <v>#REF!</v>
      </c>
      <c r="P682" s="195" t="e">
        <f>H682=#REF!</f>
        <v>#REF!</v>
      </c>
      <c r="Q682" s="195"/>
      <c r="R682" s="185"/>
      <c r="S682" s="185"/>
      <c r="T682" s="185"/>
      <c r="U682" s="185"/>
      <c r="V682" s="185"/>
      <c r="W682" s="185"/>
    </row>
    <row r="683" spans="1:23" x14ac:dyDescent="0.35">
      <c r="A683" t="s">
        <v>891</v>
      </c>
      <c r="B683" t="s">
        <v>92</v>
      </c>
      <c r="C683" t="s">
        <v>21</v>
      </c>
      <c r="D683">
        <v>5</v>
      </c>
      <c r="E683">
        <v>3</v>
      </c>
      <c r="F683" t="s">
        <v>148</v>
      </c>
      <c r="G683" t="s">
        <v>148</v>
      </c>
      <c r="H683">
        <v>10</v>
      </c>
      <c r="I683" t="s">
        <v>210</v>
      </c>
      <c r="L683" s="195" t="e">
        <f>D683=#REF!</f>
        <v>#REF!</v>
      </c>
      <c r="M683" s="195" t="e">
        <f>E683=#REF!</f>
        <v>#REF!</v>
      </c>
      <c r="N683" s="195" t="e">
        <f>F683=#REF!</f>
        <v>#REF!</v>
      </c>
      <c r="O683" s="195" t="e">
        <f>G683=#REF!</f>
        <v>#REF!</v>
      </c>
      <c r="P683" s="195" t="e">
        <f>H683=#REF!</f>
        <v>#REF!</v>
      </c>
      <c r="Q683" s="195"/>
      <c r="R683" s="185"/>
      <c r="S683" s="185"/>
      <c r="T683" s="185"/>
      <c r="U683" s="185"/>
      <c r="V683" s="185"/>
      <c r="W683" s="185"/>
    </row>
    <row r="684" spans="1:23" x14ac:dyDescent="0.35">
      <c r="A684" t="s">
        <v>892</v>
      </c>
      <c r="B684" t="s">
        <v>92</v>
      </c>
      <c r="C684" t="s">
        <v>116</v>
      </c>
      <c r="D684">
        <v>7</v>
      </c>
      <c r="E684" s="183">
        <v>4</v>
      </c>
      <c r="F684">
        <v>7</v>
      </c>
      <c r="G684" t="s">
        <v>148</v>
      </c>
      <c r="H684">
        <v>19</v>
      </c>
      <c r="I684" t="s">
        <v>305</v>
      </c>
      <c r="J684">
        <v>1</v>
      </c>
      <c r="L684" s="195" t="e">
        <f>D684=#REF!</f>
        <v>#REF!</v>
      </c>
      <c r="M684" s="195" t="e">
        <f>E684=#REF!</f>
        <v>#REF!</v>
      </c>
      <c r="N684" s="195" t="e">
        <f>F684=#REF!</f>
        <v>#REF!</v>
      </c>
      <c r="O684" s="195" t="e">
        <f>G684=#REF!</f>
        <v>#REF!</v>
      </c>
      <c r="P684" s="195" t="e">
        <f>H684=#REF!</f>
        <v>#REF!</v>
      </c>
      <c r="Q684" s="195"/>
      <c r="R684" s="185"/>
      <c r="S684" s="185"/>
      <c r="T684" s="185"/>
      <c r="U684" s="185"/>
      <c r="V684" s="185"/>
      <c r="W684" s="185"/>
    </row>
    <row r="685" spans="1:23" x14ac:dyDescent="0.35">
      <c r="A685" t="s">
        <v>893</v>
      </c>
      <c r="B685" t="s">
        <v>92</v>
      </c>
      <c r="C685" t="s">
        <v>22</v>
      </c>
      <c r="D685">
        <v>4</v>
      </c>
      <c r="E685" t="s">
        <v>148</v>
      </c>
      <c r="F685" t="s">
        <v>148</v>
      </c>
      <c r="G685">
        <v>3</v>
      </c>
      <c r="H685">
        <v>9</v>
      </c>
      <c r="I685" t="s">
        <v>210</v>
      </c>
      <c r="L685" s="195" t="e">
        <f>D685=#REF!</f>
        <v>#REF!</v>
      </c>
      <c r="M685" s="195" t="e">
        <f>E685=#REF!</f>
        <v>#REF!</v>
      </c>
      <c r="N685" s="195" t="e">
        <f>F685=#REF!</f>
        <v>#REF!</v>
      </c>
      <c r="O685" s="195" t="e">
        <f>G685=#REF!</f>
        <v>#REF!</v>
      </c>
      <c r="P685" s="195" t="e">
        <f>H685=#REF!</f>
        <v>#REF!</v>
      </c>
      <c r="Q685" s="195"/>
      <c r="R685" s="185"/>
      <c r="S685" s="185"/>
      <c r="T685" s="185"/>
      <c r="U685" s="185"/>
      <c r="V685" s="185"/>
      <c r="W685" s="185"/>
    </row>
    <row r="686" spans="1:23" x14ac:dyDescent="0.35">
      <c r="A686" t="s">
        <v>894</v>
      </c>
      <c r="B686" t="s">
        <v>92</v>
      </c>
      <c r="C686" t="s">
        <v>23</v>
      </c>
      <c r="D686" t="s">
        <v>148</v>
      </c>
      <c r="E686" t="s">
        <v>148</v>
      </c>
      <c r="F686" t="s">
        <v>148</v>
      </c>
      <c r="G686" t="s">
        <v>148</v>
      </c>
      <c r="H686">
        <v>4</v>
      </c>
      <c r="I686" t="s">
        <v>210</v>
      </c>
      <c r="L686" s="195" t="e">
        <f>D686=#REF!</f>
        <v>#REF!</v>
      </c>
      <c r="M686" s="195" t="e">
        <f>E686=#REF!</f>
        <v>#REF!</v>
      </c>
      <c r="N686" s="195" t="e">
        <f>F686=#REF!</f>
        <v>#REF!</v>
      </c>
      <c r="O686" s="195" t="e">
        <f>G686=#REF!</f>
        <v>#REF!</v>
      </c>
      <c r="P686" s="195" t="e">
        <f>H686=#REF!</f>
        <v>#REF!</v>
      </c>
      <c r="Q686" s="195"/>
      <c r="R686" s="185"/>
      <c r="S686" s="185"/>
      <c r="T686" s="185"/>
      <c r="U686" s="185"/>
      <c r="V686" s="185"/>
      <c r="W686" s="185"/>
    </row>
    <row r="687" spans="1:23" x14ac:dyDescent="0.35">
      <c r="A687" t="s">
        <v>895</v>
      </c>
      <c r="B687" t="s">
        <v>92</v>
      </c>
      <c r="C687" t="s">
        <v>24</v>
      </c>
      <c r="D687" t="s">
        <v>148</v>
      </c>
      <c r="E687" t="s">
        <v>148</v>
      </c>
      <c r="F687" t="s">
        <v>148</v>
      </c>
      <c r="G687" t="s">
        <v>148</v>
      </c>
      <c r="H687">
        <v>7</v>
      </c>
      <c r="I687" t="s">
        <v>210</v>
      </c>
      <c r="L687" s="195" t="e">
        <f>D687=#REF!</f>
        <v>#REF!</v>
      </c>
      <c r="M687" s="195" t="e">
        <f>E687=#REF!</f>
        <v>#REF!</v>
      </c>
      <c r="N687" s="195" t="e">
        <f>F687=#REF!</f>
        <v>#REF!</v>
      </c>
      <c r="O687" s="195" t="e">
        <f>G687=#REF!</f>
        <v>#REF!</v>
      </c>
      <c r="P687" s="195" t="e">
        <f>H687=#REF!</f>
        <v>#REF!</v>
      </c>
      <c r="Q687" s="195"/>
      <c r="R687" s="185"/>
      <c r="S687" s="185"/>
      <c r="T687" s="185"/>
      <c r="U687" s="185"/>
      <c r="V687" s="185"/>
      <c r="W687" s="185"/>
    </row>
    <row r="688" spans="1:23" x14ac:dyDescent="0.35">
      <c r="A688" t="s">
        <v>896</v>
      </c>
      <c r="B688" t="s">
        <v>92</v>
      </c>
      <c r="C688" t="s">
        <v>25</v>
      </c>
      <c r="D688">
        <v>13</v>
      </c>
      <c r="E688">
        <v>16</v>
      </c>
      <c r="F688">
        <v>11</v>
      </c>
      <c r="G688">
        <v>11</v>
      </c>
      <c r="H688">
        <v>51</v>
      </c>
      <c r="I688" t="s">
        <v>210</v>
      </c>
      <c r="L688" s="195" t="e">
        <f>D688=#REF!</f>
        <v>#REF!</v>
      </c>
      <c r="M688" s="195" t="e">
        <f>E688=#REF!</f>
        <v>#REF!</v>
      </c>
      <c r="N688" s="195" t="e">
        <f>F688=#REF!</f>
        <v>#REF!</v>
      </c>
      <c r="O688" s="195" t="e">
        <f>G688=#REF!</f>
        <v>#REF!</v>
      </c>
      <c r="P688" s="195" t="e">
        <f>H688=#REF!</f>
        <v>#REF!</v>
      </c>
      <c r="Q688" s="195"/>
      <c r="R688" s="185"/>
      <c r="S688" s="185"/>
      <c r="T688" s="185"/>
      <c r="U688" s="185"/>
      <c r="V688" s="185"/>
      <c r="W688" s="185"/>
    </row>
    <row r="689" spans="1:23" x14ac:dyDescent="0.35">
      <c r="A689" t="s">
        <v>897</v>
      </c>
      <c r="B689" t="s">
        <v>92</v>
      </c>
      <c r="C689" t="s">
        <v>27</v>
      </c>
      <c r="D689">
        <v>5</v>
      </c>
      <c r="E689">
        <v>4</v>
      </c>
      <c r="F689">
        <v>8</v>
      </c>
      <c r="G689">
        <v>3</v>
      </c>
      <c r="H689">
        <v>20</v>
      </c>
      <c r="I689" t="s">
        <v>210</v>
      </c>
      <c r="L689" s="195" t="e">
        <f>D689=#REF!</f>
        <v>#REF!</v>
      </c>
      <c r="M689" s="195" t="e">
        <f>E689=#REF!</f>
        <v>#REF!</v>
      </c>
      <c r="N689" s="195" t="e">
        <f>F689=#REF!</f>
        <v>#REF!</v>
      </c>
      <c r="O689" s="195" t="e">
        <f>G689=#REF!</f>
        <v>#REF!</v>
      </c>
      <c r="P689" s="195" t="e">
        <f>H689=#REF!</f>
        <v>#REF!</v>
      </c>
      <c r="Q689" s="195"/>
      <c r="R689" s="185"/>
      <c r="S689" s="185"/>
      <c r="T689" s="185"/>
      <c r="U689" s="185"/>
      <c r="V689" s="185"/>
      <c r="W689" s="185"/>
    </row>
    <row r="690" spans="1:23" x14ac:dyDescent="0.35">
      <c r="A690" t="s">
        <v>898</v>
      </c>
      <c r="B690" t="s">
        <v>92</v>
      </c>
      <c r="C690" t="s">
        <v>28</v>
      </c>
      <c r="D690">
        <v>3</v>
      </c>
      <c r="E690" t="s">
        <v>148</v>
      </c>
      <c r="F690" t="s">
        <v>148</v>
      </c>
      <c r="G690">
        <v>3</v>
      </c>
      <c r="H690">
        <v>8</v>
      </c>
      <c r="I690" t="s">
        <v>210</v>
      </c>
      <c r="L690" s="195" t="e">
        <f>D690=#REF!</f>
        <v>#REF!</v>
      </c>
      <c r="M690" s="195" t="e">
        <f>E690=#REF!</f>
        <v>#REF!</v>
      </c>
      <c r="N690" s="195" t="e">
        <f>F690=#REF!</f>
        <v>#REF!</v>
      </c>
      <c r="O690" s="195" t="e">
        <f>G690=#REF!</f>
        <v>#REF!</v>
      </c>
      <c r="P690" s="195" t="e">
        <f>H690=#REF!</f>
        <v>#REF!</v>
      </c>
      <c r="Q690" s="195"/>
      <c r="R690" s="185"/>
      <c r="S690" s="185"/>
      <c r="T690" s="185"/>
      <c r="U690" s="185"/>
      <c r="V690" s="185"/>
      <c r="W690" s="185"/>
    </row>
    <row r="691" spans="1:23" x14ac:dyDescent="0.35">
      <c r="A691" t="s">
        <v>899</v>
      </c>
      <c r="B691" t="s">
        <v>92</v>
      </c>
      <c r="C691" t="s">
        <v>29</v>
      </c>
      <c r="D691" t="s">
        <v>148</v>
      </c>
      <c r="E691" t="s">
        <v>148</v>
      </c>
      <c r="F691" t="s">
        <v>148</v>
      </c>
      <c r="G691" t="s">
        <v>148</v>
      </c>
      <c r="H691" t="s">
        <v>148</v>
      </c>
      <c r="I691" t="s">
        <v>210</v>
      </c>
      <c r="L691" s="195" t="e">
        <f>D691=#REF!</f>
        <v>#REF!</v>
      </c>
      <c r="M691" s="195" t="e">
        <f>E691=#REF!</f>
        <v>#REF!</v>
      </c>
      <c r="N691" s="195" t="e">
        <f>F691=#REF!</f>
        <v>#REF!</v>
      </c>
      <c r="O691" s="195" t="e">
        <f>G691=#REF!</f>
        <v>#REF!</v>
      </c>
      <c r="P691" s="195" t="e">
        <f>H691=#REF!</f>
        <v>#REF!</v>
      </c>
      <c r="Q691" s="195"/>
      <c r="R691" s="185"/>
      <c r="S691" s="185"/>
      <c r="T691" s="185"/>
      <c r="U691" s="185"/>
      <c r="V691" s="185"/>
      <c r="W691" s="185"/>
    </row>
    <row r="692" spans="1:23" x14ac:dyDescent="0.35">
      <c r="A692" t="s">
        <v>900</v>
      </c>
      <c r="B692" t="s">
        <v>92</v>
      </c>
      <c r="C692" t="s">
        <v>30</v>
      </c>
      <c r="D692" t="s">
        <v>148</v>
      </c>
      <c r="E692">
        <v>3</v>
      </c>
      <c r="F692">
        <v>3</v>
      </c>
      <c r="G692" s="183">
        <v>3</v>
      </c>
      <c r="H692">
        <v>10</v>
      </c>
      <c r="I692" t="s">
        <v>305</v>
      </c>
      <c r="J692">
        <v>1</v>
      </c>
      <c r="L692" s="195" t="e">
        <f>D692=#REF!</f>
        <v>#REF!</v>
      </c>
      <c r="M692" s="195" t="e">
        <f>E692=#REF!</f>
        <v>#REF!</v>
      </c>
      <c r="N692" s="195" t="e">
        <f>F692=#REF!</f>
        <v>#REF!</v>
      </c>
      <c r="O692" s="195" t="e">
        <f>G692=#REF!</f>
        <v>#REF!</v>
      </c>
      <c r="P692" s="195" t="e">
        <f>H692=#REF!</f>
        <v>#REF!</v>
      </c>
      <c r="Q692" s="195"/>
      <c r="R692" s="185"/>
      <c r="S692" s="185"/>
      <c r="T692" s="185"/>
      <c r="U692" s="185"/>
      <c r="V692" s="185"/>
      <c r="W692" s="185"/>
    </row>
    <row r="693" spans="1:23" x14ac:dyDescent="0.35">
      <c r="A693" t="s">
        <v>901</v>
      </c>
      <c r="B693" t="s">
        <v>92</v>
      </c>
      <c r="C693" t="s">
        <v>31</v>
      </c>
      <c r="D693">
        <v>13</v>
      </c>
      <c r="E693">
        <v>21</v>
      </c>
      <c r="F693">
        <v>10</v>
      </c>
      <c r="G693">
        <v>5</v>
      </c>
      <c r="H693">
        <v>49</v>
      </c>
      <c r="I693" t="s">
        <v>210</v>
      </c>
      <c r="L693" s="195" t="e">
        <f>D693=#REF!</f>
        <v>#REF!</v>
      </c>
      <c r="M693" s="195" t="e">
        <f>E693=#REF!</f>
        <v>#REF!</v>
      </c>
      <c r="N693" s="195" t="e">
        <f>F693=#REF!</f>
        <v>#REF!</v>
      </c>
      <c r="O693" s="195" t="e">
        <f>G693=#REF!</f>
        <v>#REF!</v>
      </c>
      <c r="P693" s="195" t="e">
        <f>H693=#REF!</f>
        <v>#REF!</v>
      </c>
      <c r="Q693" s="195"/>
      <c r="R693" s="185"/>
      <c r="S693" s="185"/>
      <c r="T693" s="185"/>
      <c r="U693" s="185"/>
      <c r="V693" s="185"/>
      <c r="W693" s="185"/>
    </row>
    <row r="694" spans="1:23" x14ac:dyDescent="0.35">
      <c r="A694" t="s">
        <v>902</v>
      </c>
      <c r="B694" t="s">
        <v>92</v>
      </c>
      <c r="C694" t="s">
        <v>32</v>
      </c>
      <c r="D694" t="s">
        <v>148</v>
      </c>
      <c r="E694">
        <v>5</v>
      </c>
      <c r="F694" t="s">
        <v>148</v>
      </c>
      <c r="G694" t="s">
        <v>148</v>
      </c>
      <c r="H694">
        <v>10</v>
      </c>
      <c r="I694" t="s">
        <v>210</v>
      </c>
      <c r="L694" s="195" t="e">
        <f>D694=#REF!</f>
        <v>#REF!</v>
      </c>
      <c r="M694" s="195" t="e">
        <f>E694=#REF!</f>
        <v>#REF!</v>
      </c>
      <c r="N694" s="195" t="e">
        <f>F694=#REF!</f>
        <v>#REF!</v>
      </c>
      <c r="O694" s="195" t="e">
        <f>G694=#REF!</f>
        <v>#REF!</v>
      </c>
      <c r="P694" s="195" t="e">
        <f>H694=#REF!</f>
        <v>#REF!</v>
      </c>
      <c r="Q694" s="195"/>
      <c r="R694" s="185"/>
      <c r="S694" s="185"/>
      <c r="T694" s="185"/>
      <c r="U694" s="185"/>
      <c r="V694" s="185"/>
      <c r="W694" s="185"/>
    </row>
    <row r="695" spans="1:23" x14ac:dyDescent="0.35">
      <c r="A695" t="s">
        <v>903</v>
      </c>
      <c r="B695" t="s">
        <v>92</v>
      </c>
      <c r="C695" t="s">
        <v>33</v>
      </c>
      <c r="D695" t="s">
        <v>148</v>
      </c>
      <c r="E695" t="s">
        <v>148</v>
      </c>
      <c r="F695">
        <v>4</v>
      </c>
      <c r="G695" t="s">
        <v>148</v>
      </c>
      <c r="H695">
        <v>6</v>
      </c>
      <c r="I695" t="s">
        <v>210</v>
      </c>
      <c r="L695" s="195" t="e">
        <f>D695=#REF!</f>
        <v>#REF!</v>
      </c>
      <c r="M695" s="195" t="e">
        <f>E695=#REF!</f>
        <v>#REF!</v>
      </c>
      <c r="N695" s="195" t="e">
        <f>F695=#REF!</f>
        <v>#REF!</v>
      </c>
      <c r="O695" s="195" t="e">
        <f>G695=#REF!</f>
        <v>#REF!</v>
      </c>
      <c r="P695" s="195" t="e">
        <f>H695=#REF!</f>
        <v>#REF!</v>
      </c>
      <c r="Q695" s="195"/>
      <c r="R695" s="185"/>
      <c r="S695" s="185"/>
      <c r="T695" s="185"/>
      <c r="U695" s="185"/>
      <c r="V695" s="185"/>
      <c r="W695" s="185"/>
    </row>
    <row r="696" spans="1:23" x14ac:dyDescent="0.35">
      <c r="A696" t="s">
        <v>904</v>
      </c>
      <c r="B696" t="s">
        <v>92</v>
      </c>
      <c r="C696" t="s">
        <v>34</v>
      </c>
      <c r="D696">
        <v>3</v>
      </c>
      <c r="E696">
        <v>7</v>
      </c>
      <c r="F696">
        <v>3</v>
      </c>
      <c r="G696">
        <v>3</v>
      </c>
      <c r="H696">
        <v>16</v>
      </c>
      <c r="I696" t="s">
        <v>210</v>
      </c>
      <c r="L696" s="195" t="e">
        <f>D696=#REF!</f>
        <v>#REF!</v>
      </c>
      <c r="M696" s="195" t="e">
        <f>E696=#REF!</f>
        <v>#REF!</v>
      </c>
      <c r="N696" s="195" t="e">
        <f>F696=#REF!</f>
        <v>#REF!</v>
      </c>
      <c r="O696" s="195" t="e">
        <f>G696=#REF!</f>
        <v>#REF!</v>
      </c>
      <c r="P696" s="195" t="e">
        <f>H696=#REF!</f>
        <v>#REF!</v>
      </c>
      <c r="Q696" s="195"/>
      <c r="R696" s="185"/>
      <c r="S696" s="185"/>
      <c r="T696" s="185"/>
      <c r="U696" s="185"/>
      <c r="V696" s="185"/>
      <c r="W696" s="185"/>
    </row>
    <row r="697" spans="1:23" x14ac:dyDescent="0.35">
      <c r="A697" t="s">
        <v>905</v>
      </c>
      <c r="B697" t="s">
        <v>92</v>
      </c>
      <c r="C697" t="s">
        <v>35</v>
      </c>
      <c r="D697" t="s">
        <v>148</v>
      </c>
      <c r="E697">
        <v>5</v>
      </c>
      <c r="F697" t="s">
        <v>148</v>
      </c>
      <c r="G697" t="s">
        <v>148</v>
      </c>
      <c r="H697">
        <v>8</v>
      </c>
      <c r="I697" t="s">
        <v>210</v>
      </c>
      <c r="L697" s="195" t="e">
        <f>D697=#REF!</f>
        <v>#REF!</v>
      </c>
      <c r="M697" s="195" t="e">
        <f>E697=#REF!</f>
        <v>#REF!</v>
      </c>
      <c r="N697" s="195" t="e">
        <f>F697=#REF!</f>
        <v>#REF!</v>
      </c>
      <c r="O697" s="195" t="e">
        <f>G697=#REF!</f>
        <v>#REF!</v>
      </c>
      <c r="P697" s="195" t="e">
        <f>H697=#REF!</f>
        <v>#REF!</v>
      </c>
      <c r="Q697" s="195"/>
      <c r="R697" s="185"/>
      <c r="S697" s="185"/>
      <c r="T697" s="185"/>
      <c r="U697" s="185"/>
      <c r="V697" s="185"/>
      <c r="W697" s="185"/>
    </row>
    <row r="698" spans="1:23" x14ac:dyDescent="0.35">
      <c r="A698" t="s">
        <v>906</v>
      </c>
      <c r="B698" t="s">
        <v>92</v>
      </c>
      <c r="C698" t="s">
        <v>36</v>
      </c>
      <c r="D698" t="s">
        <v>148</v>
      </c>
      <c r="E698" t="s">
        <v>148</v>
      </c>
      <c r="F698" t="s">
        <v>148</v>
      </c>
      <c r="G698" t="s">
        <v>148</v>
      </c>
      <c r="H698">
        <v>3</v>
      </c>
      <c r="I698" t="s">
        <v>210</v>
      </c>
      <c r="L698" s="195" t="e">
        <f>D698=#REF!</f>
        <v>#REF!</v>
      </c>
      <c r="M698" s="195" t="e">
        <f>E698=#REF!</f>
        <v>#REF!</v>
      </c>
      <c r="N698" s="195" t="e">
        <f>F698=#REF!</f>
        <v>#REF!</v>
      </c>
      <c r="O698" s="195" t="e">
        <f>G698=#REF!</f>
        <v>#REF!</v>
      </c>
      <c r="P698" s="195" t="e">
        <f>H698=#REF!</f>
        <v>#REF!</v>
      </c>
      <c r="Q698" s="195"/>
      <c r="R698" s="185"/>
      <c r="S698" s="185"/>
      <c r="T698" s="185"/>
      <c r="U698" s="185"/>
      <c r="V698" s="185"/>
      <c r="W698" s="185"/>
    </row>
    <row r="699" spans="1:23" x14ac:dyDescent="0.35">
      <c r="A699" t="s">
        <v>907</v>
      </c>
      <c r="B699" t="s">
        <v>92</v>
      </c>
      <c r="C699" t="s">
        <v>37</v>
      </c>
      <c r="D699" t="s">
        <v>148</v>
      </c>
      <c r="E699" t="s">
        <v>148</v>
      </c>
      <c r="F699" t="s">
        <v>148</v>
      </c>
      <c r="G699" t="s">
        <v>148</v>
      </c>
      <c r="H699" t="s">
        <v>148</v>
      </c>
      <c r="I699" t="s">
        <v>210</v>
      </c>
      <c r="L699" s="195" t="e">
        <f>D699=#REF!</f>
        <v>#REF!</v>
      </c>
      <c r="M699" s="195" t="e">
        <f>E699=#REF!</f>
        <v>#REF!</v>
      </c>
      <c r="N699" s="195" t="e">
        <f>F699=#REF!</f>
        <v>#REF!</v>
      </c>
      <c r="O699" s="195" t="e">
        <f>G699=#REF!</f>
        <v>#REF!</v>
      </c>
      <c r="P699" s="195" t="e">
        <f>H699=#REF!</f>
        <v>#REF!</v>
      </c>
      <c r="Q699" s="195"/>
      <c r="R699" s="185"/>
      <c r="S699" s="185"/>
      <c r="T699" s="185"/>
      <c r="U699" s="185"/>
      <c r="V699" s="185"/>
      <c r="W699" s="185"/>
    </row>
    <row r="700" spans="1:23" x14ac:dyDescent="0.35">
      <c r="A700" t="s">
        <v>908</v>
      </c>
      <c r="B700" t="s">
        <v>92</v>
      </c>
      <c r="C700" t="s">
        <v>38</v>
      </c>
      <c r="D700">
        <v>9</v>
      </c>
      <c r="E700">
        <v>6</v>
      </c>
      <c r="F700">
        <v>15</v>
      </c>
      <c r="G700">
        <v>6</v>
      </c>
      <c r="H700">
        <v>36</v>
      </c>
      <c r="I700" t="s">
        <v>210</v>
      </c>
      <c r="L700" s="195" t="e">
        <f>D700=#REF!</f>
        <v>#REF!</v>
      </c>
      <c r="M700" s="195" t="e">
        <f>E700=#REF!</f>
        <v>#REF!</v>
      </c>
      <c r="N700" s="195" t="e">
        <f>F700=#REF!</f>
        <v>#REF!</v>
      </c>
      <c r="O700" s="195" t="e">
        <f>G700=#REF!</f>
        <v>#REF!</v>
      </c>
      <c r="P700" s="195" t="e">
        <f>H700=#REF!</f>
        <v>#REF!</v>
      </c>
      <c r="Q700" s="195"/>
      <c r="R700" s="185"/>
      <c r="S700" s="185"/>
      <c r="T700" s="185"/>
      <c r="U700" s="185"/>
      <c r="V700" s="185"/>
      <c r="W700" s="185"/>
    </row>
    <row r="701" spans="1:23" x14ac:dyDescent="0.35">
      <c r="A701" t="s">
        <v>909</v>
      </c>
      <c r="B701" t="s">
        <v>92</v>
      </c>
      <c r="C701" t="s">
        <v>39</v>
      </c>
      <c r="D701">
        <v>3</v>
      </c>
      <c r="E701" t="s">
        <v>148</v>
      </c>
      <c r="F701">
        <v>4</v>
      </c>
      <c r="G701" t="s">
        <v>148</v>
      </c>
      <c r="H701">
        <v>9</v>
      </c>
      <c r="I701" t="s">
        <v>210</v>
      </c>
      <c r="L701" s="195" t="e">
        <f>D701=#REF!</f>
        <v>#REF!</v>
      </c>
      <c r="M701" s="195" t="e">
        <f>E701=#REF!</f>
        <v>#REF!</v>
      </c>
      <c r="N701" s="195" t="e">
        <f>F701=#REF!</f>
        <v>#REF!</v>
      </c>
      <c r="O701" s="195" t="e">
        <f>G701=#REF!</f>
        <v>#REF!</v>
      </c>
      <c r="P701" s="195" t="e">
        <f>H701=#REF!</f>
        <v>#REF!</v>
      </c>
      <c r="Q701" s="195"/>
      <c r="R701" s="185"/>
      <c r="S701" s="185"/>
      <c r="T701" s="185"/>
      <c r="U701" s="185"/>
      <c r="V701" s="185"/>
      <c r="W701" s="185"/>
    </row>
    <row r="702" spans="1:23" x14ac:dyDescent="0.35">
      <c r="A702" t="s">
        <v>910</v>
      </c>
      <c r="B702" t="s">
        <v>92</v>
      </c>
      <c r="C702" t="s">
        <v>40</v>
      </c>
      <c r="D702" t="s">
        <v>148</v>
      </c>
      <c r="E702">
        <v>3</v>
      </c>
      <c r="F702" t="s">
        <v>148</v>
      </c>
      <c r="G702" t="s">
        <v>148</v>
      </c>
      <c r="H702">
        <v>8</v>
      </c>
      <c r="I702" t="s">
        <v>210</v>
      </c>
      <c r="L702" s="195" t="e">
        <f>D702=#REF!</f>
        <v>#REF!</v>
      </c>
      <c r="M702" s="195" t="e">
        <f>E702=#REF!</f>
        <v>#REF!</v>
      </c>
      <c r="N702" s="195" t="e">
        <f>F702=#REF!</f>
        <v>#REF!</v>
      </c>
      <c r="O702" s="195" t="e">
        <f>G702=#REF!</f>
        <v>#REF!</v>
      </c>
      <c r="P702" s="195" t="e">
        <f>H702=#REF!</f>
        <v>#REF!</v>
      </c>
      <c r="Q702" s="195"/>
      <c r="R702" s="185"/>
      <c r="S702" s="185"/>
      <c r="T702" s="185"/>
      <c r="U702" s="185"/>
      <c r="V702" s="185"/>
      <c r="W702" s="185"/>
    </row>
    <row r="703" spans="1:23" x14ac:dyDescent="0.35">
      <c r="A703" t="s">
        <v>911</v>
      </c>
      <c r="B703" t="s">
        <v>92</v>
      </c>
      <c r="C703" t="s">
        <v>150</v>
      </c>
      <c r="D703" t="s">
        <v>148</v>
      </c>
      <c r="E703" t="s">
        <v>148</v>
      </c>
      <c r="F703" t="s">
        <v>148</v>
      </c>
      <c r="G703" t="s">
        <v>148</v>
      </c>
      <c r="H703" t="s">
        <v>148</v>
      </c>
      <c r="I703" t="s">
        <v>210</v>
      </c>
      <c r="L703" s="195" t="e">
        <f>D703=#REF!</f>
        <v>#REF!</v>
      </c>
      <c r="M703" s="195" t="e">
        <f>E703=#REF!</f>
        <v>#REF!</v>
      </c>
      <c r="N703" s="195" t="e">
        <f>F703=#REF!</f>
        <v>#REF!</v>
      </c>
      <c r="O703" s="195" t="e">
        <f>G703=#REF!</f>
        <v>#REF!</v>
      </c>
      <c r="P703" s="195" t="e">
        <f>H703=#REF!</f>
        <v>#REF!</v>
      </c>
      <c r="Q703" s="195"/>
      <c r="R703" s="185"/>
      <c r="S703" s="185"/>
      <c r="T703" s="185"/>
      <c r="U703" s="185"/>
      <c r="V703" s="185"/>
      <c r="W703" s="185"/>
    </row>
    <row r="704" spans="1:23" x14ac:dyDescent="0.35">
      <c r="A704" t="s">
        <v>912</v>
      </c>
      <c r="B704" t="s">
        <v>107</v>
      </c>
      <c r="C704" t="s">
        <v>17</v>
      </c>
      <c r="D704">
        <v>7</v>
      </c>
      <c r="E704">
        <v>6</v>
      </c>
      <c r="F704">
        <v>5</v>
      </c>
      <c r="G704">
        <v>9</v>
      </c>
      <c r="H704">
        <v>27</v>
      </c>
      <c r="I704" t="s">
        <v>210</v>
      </c>
      <c r="L704" s="195" t="e">
        <f>D704=#REF!</f>
        <v>#REF!</v>
      </c>
      <c r="M704" s="195" t="e">
        <f>E704=#REF!</f>
        <v>#REF!</v>
      </c>
      <c r="N704" s="195" t="e">
        <f>F704=#REF!</f>
        <v>#REF!</v>
      </c>
      <c r="O704" s="195" t="e">
        <f>G704=#REF!</f>
        <v>#REF!</v>
      </c>
      <c r="P704" s="195" t="e">
        <f>H704=#REF!</f>
        <v>#REF!</v>
      </c>
      <c r="Q704" s="195"/>
      <c r="R704" s="185"/>
      <c r="S704" s="185"/>
      <c r="T704" s="185"/>
      <c r="U704" s="185"/>
      <c r="V704" s="185"/>
      <c r="W704" s="185"/>
    </row>
    <row r="705" spans="1:23" x14ac:dyDescent="0.35">
      <c r="A705" t="s">
        <v>913</v>
      </c>
      <c r="B705" t="s">
        <v>107</v>
      </c>
      <c r="C705" t="s">
        <v>18</v>
      </c>
      <c r="D705" t="s">
        <v>148</v>
      </c>
      <c r="E705" t="s">
        <v>148</v>
      </c>
      <c r="F705">
        <v>3</v>
      </c>
      <c r="G705">
        <v>7</v>
      </c>
      <c r="H705">
        <v>13</v>
      </c>
      <c r="I705" t="s">
        <v>210</v>
      </c>
      <c r="L705" s="195" t="e">
        <f>D705=#REF!</f>
        <v>#REF!</v>
      </c>
      <c r="M705" s="195" t="e">
        <f>E705=#REF!</f>
        <v>#REF!</v>
      </c>
      <c r="N705" s="195" t="e">
        <f>F705=#REF!</f>
        <v>#REF!</v>
      </c>
      <c r="O705" s="195" t="e">
        <f>G705=#REF!</f>
        <v>#REF!</v>
      </c>
      <c r="P705" s="195" t="e">
        <f>H705=#REF!</f>
        <v>#REF!</v>
      </c>
      <c r="Q705" s="195"/>
      <c r="R705" s="185"/>
      <c r="S705" s="185"/>
      <c r="T705" s="185"/>
      <c r="U705" s="185"/>
      <c r="V705" s="185"/>
      <c r="W705" s="185"/>
    </row>
    <row r="706" spans="1:23" x14ac:dyDescent="0.35">
      <c r="A706" t="s">
        <v>914</v>
      </c>
      <c r="B706" t="s">
        <v>107</v>
      </c>
      <c r="C706" t="s">
        <v>19</v>
      </c>
      <c r="D706" t="s">
        <v>148</v>
      </c>
      <c r="E706" t="s">
        <v>148</v>
      </c>
      <c r="F706" t="s">
        <v>148</v>
      </c>
      <c r="G706" t="s">
        <v>148</v>
      </c>
      <c r="H706">
        <v>3</v>
      </c>
      <c r="I706" t="s">
        <v>210</v>
      </c>
      <c r="L706" s="195" t="e">
        <f>D706=#REF!</f>
        <v>#REF!</v>
      </c>
      <c r="M706" s="195" t="e">
        <f>E706=#REF!</f>
        <v>#REF!</v>
      </c>
      <c r="N706" s="195" t="e">
        <f>F706=#REF!</f>
        <v>#REF!</v>
      </c>
      <c r="O706" s="195" t="e">
        <f>G706=#REF!</f>
        <v>#REF!</v>
      </c>
      <c r="P706" s="195" t="e">
        <f>H706=#REF!</f>
        <v>#REF!</v>
      </c>
      <c r="Q706" s="195"/>
      <c r="R706" s="185"/>
      <c r="S706" s="185"/>
      <c r="T706" s="185"/>
      <c r="U706" s="185"/>
      <c r="V706" s="185"/>
      <c r="W706" s="185"/>
    </row>
    <row r="707" spans="1:23" x14ac:dyDescent="0.35">
      <c r="A707" t="s">
        <v>915</v>
      </c>
      <c r="B707" t="s">
        <v>107</v>
      </c>
      <c r="C707" t="s">
        <v>20</v>
      </c>
      <c r="D707">
        <v>5</v>
      </c>
      <c r="E707">
        <v>3</v>
      </c>
      <c r="F707" t="s">
        <v>148</v>
      </c>
      <c r="G707" t="s">
        <v>148</v>
      </c>
      <c r="H707">
        <v>12</v>
      </c>
      <c r="I707" t="s">
        <v>210</v>
      </c>
      <c r="L707" s="195" t="e">
        <f>D707=#REF!</f>
        <v>#REF!</v>
      </c>
      <c r="M707" s="195" t="e">
        <f>E707=#REF!</f>
        <v>#REF!</v>
      </c>
      <c r="N707" s="195" t="e">
        <f>F707=#REF!</f>
        <v>#REF!</v>
      </c>
      <c r="O707" s="195" t="e">
        <f>G707=#REF!</f>
        <v>#REF!</v>
      </c>
      <c r="P707" s="195" t="e">
        <f>H707=#REF!</f>
        <v>#REF!</v>
      </c>
      <c r="Q707" s="195"/>
      <c r="R707" s="185"/>
      <c r="S707" s="185"/>
      <c r="T707" s="185"/>
      <c r="U707" s="185"/>
      <c r="V707" s="185"/>
      <c r="W707" s="185"/>
    </row>
    <row r="708" spans="1:23" x14ac:dyDescent="0.35">
      <c r="A708" t="s">
        <v>916</v>
      </c>
      <c r="B708" t="s">
        <v>107</v>
      </c>
      <c r="C708" t="s">
        <v>21</v>
      </c>
      <c r="D708">
        <v>4</v>
      </c>
      <c r="E708">
        <v>3</v>
      </c>
      <c r="F708" s="183">
        <v>3</v>
      </c>
      <c r="G708" t="s">
        <v>148</v>
      </c>
      <c r="H708">
        <v>12</v>
      </c>
      <c r="I708" t="s">
        <v>305</v>
      </c>
      <c r="J708">
        <v>1</v>
      </c>
      <c r="L708" s="195" t="e">
        <f>D708=#REF!</f>
        <v>#REF!</v>
      </c>
      <c r="M708" s="195" t="e">
        <f>E708=#REF!</f>
        <v>#REF!</v>
      </c>
      <c r="N708" s="195" t="e">
        <f>F708=#REF!</f>
        <v>#REF!</v>
      </c>
      <c r="O708" s="195" t="e">
        <f>G708=#REF!</f>
        <v>#REF!</v>
      </c>
      <c r="P708" s="195" t="e">
        <f>H708=#REF!</f>
        <v>#REF!</v>
      </c>
      <c r="Q708" s="195"/>
      <c r="R708" s="185"/>
      <c r="S708" s="185"/>
      <c r="T708" s="185"/>
      <c r="U708" s="185"/>
      <c r="V708" s="185"/>
      <c r="W708" s="185"/>
    </row>
    <row r="709" spans="1:23" x14ac:dyDescent="0.35">
      <c r="A709" t="s">
        <v>917</v>
      </c>
      <c r="B709" t="s">
        <v>107</v>
      </c>
      <c r="C709" t="s">
        <v>116</v>
      </c>
      <c r="D709">
        <v>8</v>
      </c>
      <c r="E709">
        <v>6</v>
      </c>
      <c r="F709" s="183">
        <v>5</v>
      </c>
      <c r="G709" t="s">
        <v>148</v>
      </c>
      <c r="H709">
        <v>20</v>
      </c>
      <c r="I709" t="s">
        <v>305</v>
      </c>
      <c r="J709">
        <v>1</v>
      </c>
      <c r="L709" s="195" t="e">
        <f>D709=#REF!</f>
        <v>#REF!</v>
      </c>
      <c r="M709" s="195" t="e">
        <f>E709=#REF!</f>
        <v>#REF!</v>
      </c>
      <c r="N709" s="195" t="e">
        <f>F709=#REF!</f>
        <v>#REF!</v>
      </c>
      <c r="O709" s="195" t="e">
        <f>G709=#REF!</f>
        <v>#REF!</v>
      </c>
      <c r="P709" s="195" t="e">
        <f>H709=#REF!</f>
        <v>#REF!</v>
      </c>
      <c r="Q709" s="195"/>
      <c r="R709" s="185"/>
      <c r="S709" s="185"/>
      <c r="T709" s="185"/>
      <c r="U709" s="185"/>
      <c r="V709" s="185"/>
      <c r="W709" s="185"/>
    </row>
    <row r="710" spans="1:23" x14ac:dyDescent="0.35">
      <c r="A710" t="s">
        <v>918</v>
      </c>
      <c r="B710" t="s">
        <v>107</v>
      </c>
      <c r="C710" t="s">
        <v>22</v>
      </c>
      <c r="D710" t="s">
        <v>148</v>
      </c>
      <c r="E710" t="s">
        <v>148</v>
      </c>
      <c r="F710" t="s">
        <v>148</v>
      </c>
      <c r="G710" t="s">
        <v>148</v>
      </c>
      <c r="H710">
        <v>5</v>
      </c>
      <c r="I710" t="s">
        <v>210</v>
      </c>
      <c r="L710" s="195" t="e">
        <f>D710=#REF!</f>
        <v>#REF!</v>
      </c>
      <c r="M710" s="195" t="e">
        <f>E710=#REF!</f>
        <v>#REF!</v>
      </c>
      <c r="N710" s="195" t="e">
        <f>F710=#REF!</f>
        <v>#REF!</v>
      </c>
      <c r="O710" s="195" t="e">
        <f>G710=#REF!</f>
        <v>#REF!</v>
      </c>
      <c r="P710" s="195" t="e">
        <f>H710=#REF!</f>
        <v>#REF!</v>
      </c>
      <c r="Q710" s="195"/>
      <c r="R710" s="185"/>
      <c r="S710" s="185"/>
      <c r="T710" s="185"/>
      <c r="U710" s="185"/>
      <c r="V710" s="185"/>
      <c r="W710" s="185"/>
    </row>
    <row r="711" spans="1:23" x14ac:dyDescent="0.35">
      <c r="A711" t="s">
        <v>919</v>
      </c>
      <c r="B711" t="s">
        <v>107</v>
      </c>
      <c r="C711" t="s">
        <v>23</v>
      </c>
      <c r="D711" t="s">
        <v>148</v>
      </c>
      <c r="E711" t="s">
        <v>148</v>
      </c>
      <c r="F711" t="s">
        <v>148</v>
      </c>
      <c r="G711" t="s">
        <v>148</v>
      </c>
      <c r="H711">
        <v>4</v>
      </c>
      <c r="I711" t="s">
        <v>210</v>
      </c>
      <c r="L711" s="195" t="e">
        <f>D711=#REF!</f>
        <v>#REF!</v>
      </c>
      <c r="M711" s="195" t="e">
        <f>E711=#REF!</f>
        <v>#REF!</v>
      </c>
      <c r="N711" s="195" t="e">
        <f>F711=#REF!</f>
        <v>#REF!</v>
      </c>
      <c r="O711" s="195" t="e">
        <f>G711=#REF!</f>
        <v>#REF!</v>
      </c>
      <c r="P711" s="195" t="e">
        <f>H711=#REF!</f>
        <v>#REF!</v>
      </c>
      <c r="Q711" s="195"/>
      <c r="R711" s="185"/>
      <c r="S711" s="185"/>
      <c r="T711" s="185"/>
      <c r="U711" s="185"/>
      <c r="V711" s="185"/>
      <c r="W711" s="185"/>
    </row>
    <row r="712" spans="1:23" x14ac:dyDescent="0.35">
      <c r="A712" t="s">
        <v>920</v>
      </c>
      <c r="B712" t="s">
        <v>107</v>
      </c>
      <c r="C712" t="s">
        <v>24</v>
      </c>
      <c r="D712" t="s">
        <v>148</v>
      </c>
      <c r="E712" t="s">
        <v>148</v>
      </c>
      <c r="F712" t="s">
        <v>148</v>
      </c>
      <c r="G712" t="s">
        <v>148</v>
      </c>
      <c r="H712" t="s">
        <v>148</v>
      </c>
      <c r="I712" t="s">
        <v>210</v>
      </c>
      <c r="L712" s="195" t="e">
        <f>D712=#REF!</f>
        <v>#REF!</v>
      </c>
      <c r="M712" s="195" t="e">
        <f>E712=#REF!</f>
        <v>#REF!</v>
      </c>
      <c r="N712" s="195" t="e">
        <f>F712=#REF!</f>
        <v>#REF!</v>
      </c>
      <c r="O712" s="195" t="e">
        <f>G712=#REF!</f>
        <v>#REF!</v>
      </c>
      <c r="P712" s="195" t="e">
        <f>H712=#REF!</f>
        <v>#REF!</v>
      </c>
      <c r="Q712" s="195"/>
      <c r="R712" s="185"/>
      <c r="S712" s="185"/>
      <c r="T712" s="185"/>
      <c r="U712" s="185"/>
      <c r="V712" s="185"/>
      <c r="W712" s="185"/>
    </row>
    <row r="713" spans="1:23" x14ac:dyDescent="0.35">
      <c r="A713" t="s">
        <v>921</v>
      </c>
      <c r="B713" t="s">
        <v>107</v>
      </c>
      <c r="C713" t="s">
        <v>25</v>
      </c>
      <c r="D713">
        <v>29</v>
      </c>
      <c r="E713">
        <v>19</v>
      </c>
      <c r="F713">
        <v>14</v>
      </c>
      <c r="G713">
        <v>16</v>
      </c>
      <c r="H713">
        <v>78</v>
      </c>
      <c r="I713" t="s">
        <v>210</v>
      </c>
      <c r="L713" s="195" t="e">
        <f>D713=#REF!</f>
        <v>#REF!</v>
      </c>
      <c r="M713" s="195" t="e">
        <f>E713=#REF!</f>
        <v>#REF!</v>
      </c>
      <c r="N713" s="195" t="e">
        <f>F713=#REF!</f>
        <v>#REF!</v>
      </c>
      <c r="O713" s="195" t="e">
        <f>G713=#REF!</f>
        <v>#REF!</v>
      </c>
      <c r="P713" s="195" t="e">
        <f>H713=#REF!</f>
        <v>#REF!</v>
      </c>
      <c r="Q713" s="195"/>
      <c r="R713" s="185"/>
      <c r="S713" s="185"/>
      <c r="T713" s="185"/>
      <c r="U713" s="185"/>
      <c r="V713" s="185"/>
      <c r="W713" s="185"/>
    </row>
    <row r="714" spans="1:23" x14ac:dyDescent="0.35">
      <c r="A714" t="s">
        <v>922</v>
      </c>
      <c r="B714" t="s">
        <v>107</v>
      </c>
      <c r="C714" t="s">
        <v>26</v>
      </c>
      <c r="D714" t="s">
        <v>148</v>
      </c>
      <c r="E714" t="s">
        <v>148</v>
      </c>
      <c r="F714" t="s">
        <v>148</v>
      </c>
      <c r="G714" t="s">
        <v>148</v>
      </c>
      <c r="H714">
        <v>4</v>
      </c>
      <c r="I714" t="s">
        <v>210</v>
      </c>
      <c r="L714" s="195" t="e">
        <f>D714=#REF!</f>
        <v>#REF!</v>
      </c>
      <c r="M714" s="195" t="e">
        <f>E714=#REF!</f>
        <v>#REF!</v>
      </c>
      <c r="N714" s="195" t="e">
        <f>F714=#REF!</f>
        <v>#REF!</v>
      </c>
      <c r="O714" s="195" t="e">
        <f>G714=#REF!</f>
        <v>#REF!</v>
      </c>
      <c r="P714" s="195" t="e">
        <f>H714=#REF!</f>
        <v>#REF!</v>
      </c>
      <c r="Q714" s="195"/>
      <c r="R714" s="185"/>
      <c r="S714" s="185"/>
      <c r="T714" s="185"/>
      <c r="U714" s="185"/>
      <c r="V714" s="185"/>
      <c r="W714" s="185"/>
    </row>
    <row r="715" spans="1:23" x14ac:dyDescent="0.35">
      <c r="A715" t="s">
        <v>923</v>
      </c>
      <c r="B715" t="s">
        <v>107</v>
      </c>
      <c r="C715" t="s">
        <v>27</v>
      </c>
      <c r="D715">
        <v>6</v>
      </c>
      <c r="E715">
        <v>5</v>
      </c>
      <c r="F715">
        <v>6</v>
      </c>
      <c r="G715">
        <v>3</v>
      </c>
      <c r="H715">
        <v>20</v>
      </c>
      <c r="I715" t="s">
        <v>210</v>
      </c>
      <c r="L715" s="195" t="e">
        <f>D715=#REF!</f>
        <v>#REF!</v>
      </c>
      <c r="M715" s="195" t="e">
        <f>E715=#REF!</f>
        <v>#REF!</v>
      </c>
      <c r="N715" s="195" t="e">
        <f>F715=#REF!</f>
        <v>#REF!</v>
      </c>
      <c r="O715" s="195" t="e">
        <f>G715=#REF!</f>
        <v>#REF!</v>
      </c>
      <c r="P715" s="195" t="e">
        <f>H715=#REF!</f>
        <v>#REF!</v>
      </c>
      <c r="Q715" s="195"/>
      <c r="R715" s="185"/>
      <c r="S715" s="185"/>
      <c r="T715" s="185"/>
      <c r="U715" s="185"/>
      <c r="V715" s="185"/>
      <c r="W715" s="185"/>
    </row>
    <row r="716" spans="1:23" x14ac:dyDescent="0.35">
      <c r="A716" t="s">
        <v>924</v>
      </c>
      <c r="B716" t="s">
        <v>107</v>
      </c>
      <c r="C716" t="s">
        <v>28</v>
      </c>
      <c r="D716">
        <v>5</v>
      </c>
      <c r="E716" t="s">
        <v>148</v>
      </c>
      <c r="F716">
        <v>5</v>
      </c>
      <c r="G716" t="s">
        <v>148</v>
      </c>
      <c r="H716">
        <v>14</v>
      </c>
      <c r="I716" t="s">
        <v>210</v>
      </c>
      <c r="L716" s="195" t="e">
        <f>D716=#REF!</f>
        <v>#REF!</v>
      </c>
      <c r="M716" s="195" t="e">
        <f>E716=#REF!</f>
        <v>#REF!</v>
      </c>
      <c r="N716" s="195" t="e">
        <f>F716=#REF!</f>
        <v>#REF!</v>
      </c>
      <c r="O716" s="195" t="e">
        <f>G716=#REF!</f>
        <v>#REF!</v>
      </c>
      <c r="P716" s="195" t="e">
        <f>H716=#REF!</f>
        <v>#REF!</v>
      </c>
      <c r="Q716" s="195"/>
      <c r="R716" s="185"/>
      <c r="S716" s="185"/>
      <c r="T716" s="185"/>
      <c r="U716" s="185"/>
      <c r="V716" s="185"/>
      <c r="W716" s="185"/>
    </row>
    <row r="717" spans="1:23" x14ac:dyDescent="0.35">
      <c r="A717" t="s">
        <v>925</v>
      </c>
      <c r="B717" t="s">
        <v>107</v>
      </c>
      <c r="C717" t="s">
        <v>29</v>
      </c>
      <c r="D717" t="s">
        <v>148</v>
      </c>
      <c r="E717" t="s">
        <v>148</v>
      </c>
      <c r="F717" t="s">
        <v>148</v>
      </c>
      <c r="G717" t="s">
        <v>148</v>
      </c>
      <c r="H717">
        <v>3</v>
      </c>
      <c r="I717" t="s">
        <v>210</v>
      </c>
      <c r="L717" s="195" t="e">
        <f>D717=#REF!</f>
        <v>#REF!</v>
      </c>
      <c r="M717" s="195" t="e">
        <f>E717=#REF!</f>
        <v>#REF!</v>
      </c>
      <c r="N717" s="195" t="e">
        <f>F717=#REF!</f>
        <v>#REF!</v>
      </c>
      <c r="O717" s="195" t="e">
        <f>G717=#REF!</f>
        <v>#REF!</v>
      </c>
      <c r="P717" s="195" t="e">
        <f>H717=#REF!</f>
        <v>#REF!</v>
      </c>
      <c r="Q717" s="195"/>
      <c r="R717" s="185"/>
      <c r="S717" s="185"/>
      <c r="T717" s="185"/>
      <c r="U717" s="185"/>
      <c r="V717" s="185"/>
      <c r="W717" s="185"/>
    </row>
    <row r="718" spans="1:23" x14ac:dyDescent="0.35">
      <c r="A718" t="s">
        <v>926</v>
      </c>
      <c r="B718" t="s">
        <v>107</v>
      </c>
      <c r="C718" t="s">
        <v>30</v>
      </c>
      <c r="D718">
        <v>3</v>
      </c>
      <c r="E718" t="s">
        <v>148</v>
      </c>
      <c r="F718">
        <v>5</v>
      </c>
      <c r="G718" t="s">
        <v>148</v>
      </c>
      <c r="H718">
        <v>9</v>
      </c>
      <c r="I718" t="s">
        <v>210</v>
      </c>
      <c r="L718" s="195" t="e">
        <f>D718=#REF!</f>
        <v>#REF!</v>
      </c>
      <c r="M718" s="195" t="e">
        <f>E718=#REF!</f>
        <v>#REF!</v>
      </c>
      <c r="N718" s="195" t="e">
        <f>F718=#REF!</f>
        <v>#REF!</v>
      </c>
      <c r="O718" s="195" t="e">
        <f>G718=#REF!</f>
        <v>#REF!</v>
      </c>
      <c r="P718" s="195" t="e">
        <f>H718=#REF!</f>
        <v>#REF!</v>
      </c>
      <c r="Q718" s="195"/>
      <c r="R718" s="185"/>
      <c r="S718" s="185"/>
      <c r="T718" s="185"/>
      <c r="U718" s="185"/>
      <c r="V718" s="185"/>
      <c r="W718" s="185"/>
    </row>
    <row r="719" spans="1:23" x14ac:dyDescent="0.35">
      <c r="A719" t="s">
        <v>927</v>
      </c>
      <c r="B719" t="s">
        <v>107</v>
      </c>
      <c r="C719" t="s">
        <v>31</v>
      </c>
      <c r="D719">
        <v>9</v>
      </c>
      <c r="E719">
        <v>10</v>
      </c>
      <c r="F719">
        <v>12</v>
      </c>
      <c r="G719">
        <v>9</v>
      </c>
      <c r="H719">
        <v>40</v>
      </c>
      <c r="I719" t="s">
        <v>210</v>
      </c>
      <c r="L719" s="195" t="e">
        <f>D719=#REF!</f>
        <v>#REF!</v>
      </c>
      <c r="M719" s="195" t="e">
        <f>E719=#REF!</f>
        <v>#REF!</v>
      </c>
      <c r="N719" s="195" t="e">
        <f>F719=#REF!</f>
        <v>#REF!</v>
      </c>
      <c r="O719" s="195" t="e">
        <f>G719=#REF!</f>
        <v>#REF!</v>
      </c>
      <c r="P719" s="195" t="e">
        <f>H719=#REF!</f>
        <v>#REF!</v>
      </c>
      <c r="Q719" s="195"/>
      <c r="R719" s="185"/>
      <c r="S719" s="185"/>
      <c r="T719" s="185"/>
      <c r="U719" s="185"/>
      <c r="V719" s="185"/>
      <c r="W719" s="185"/>
    </row>
    <row r="720" spans="1:23" x14ac:dyDescent="0.35">
      <c r="A720" t="s">
        <v>928</v>
      </c>
      <c r="B720" t="s">
        <v>107</v>
      </c>
      <c r="C720" t="s">
        <v>32</v>
      </c>
      <c r="D720" t="s">
        <v>148</v>
      </c>
      <c r="E720" t="s">
        <v>148</v>
      </c>
      <c r="F720" t="s">
        <v>148</v>
      </c>
      <c r="G720" t="s">
        <v>148</v>
      </c>
      <c r="H720">
        <v>6</v>
      </c>
      <c r="I720" t="s">
        <v>210</v>
      </c>
      <c r="L720" s="195" t="e">
        <f>D720=#REF!</f>
        <v>#REF!</v>
      </c>
      <c r="M720" s="195" t="e">
        <f>E720=#REF!</f>
        <v>#REF!</v>
      </c>
      <c r="N720" s="195" t="e">
        <f>F720=#REF!</f>
        <v>#REF!</v>
      </c>
      <c r="O720" s="195" t="e">
        <f>G720=#REF!</f>
        <v>#REF!</v>
      </c>
      <c r="P720" s="195" t="e">
        <f>H720=#REF!</f>
        <v>#REF!</v>
      </c>
      <c r="Q720" s="195"/>
      <c r="R720" s="185"/>
      <c r="S720" s="185"/>
      <c r="T720" s="185"/>
      <c r="U720" s="185"/>
      <c r="V720" s="185"/>
      <c r="W720" s="185"/>
    </row>
    <row r="721" spans="1:23" x14ac:dyDescent="0.35">
      <c r="A721" t="s">
        <v>929</v>
      </c>
      <c r="B721" t="s">
        <v>107</v>
      </c>
      <c r="C721" t="s">
        <v>33</v>
      </c>
      <c r="D721">
        <v>5</v>
      </c>
      <c r="E721" t="s">
        <v>148</v>
      </c>
      <c r="F721">
        <v>5</v>
      </c>
      <c r="G721" t="s">
        <v>148</v>
      </c>
      <c r="H721">
        <v>11</v>
      </c>
      <c r="I721" t="s">
        <v>210</v>
      </c>
      <c r="L721" s="195" t="e">
        <f>D721=#REF!</f>
        <v>#REF!</v>
      </c>
      <c r="M721" s="195" t="e">
        <f>E721=#REF!</f>
        <v>#REF!</v>
      </c>
      <c r="N721" s="195" t="e">
        <f>F721=#REF!</f>
        <v>#REF!</v>
      </c>
      <c r="O721" s="195" t="e">
        <f>G721=#REF!</f>
        <v>#REF!</v>
      </c>
      <c r="P721" s="195" t="e">
        <f>H721=#REF!</f>
        <v>#REF!</v>
      </c>
      <c r="Q721" s="195"/>
      <c r="R721" s="185"/>
      <c r="S721" s="185"/>
      <c r="T721" s="185"/>
      <c r="U721" s="185"/>
      <c r="V721" s="185"/>
      <c r="W721" s="185"/>
    </row>
    <row r="722" spans="1:23" x14ac:dyDescent="0.35">
      <c r="A722" t="s">
        <v>930</v>
      </c>
      <c r="B722" t="s">
        <v>107</v>
      </c>
      <c r="C722" t="s">
        <v>34</v>
      </c>
      <c r="D722" t="s">
        <v>148</v>
      </c>
      <c r="E722">
        <v>6</v>
      </c>
      <c r="F722" t="s">
        <v>148</v>
      </c>
      <c r="G722">
        <v>3</v>
      </c>
      <c r="H722">
        <v>12</v>
      </c>
      <c r="I722" t="s">
        <v>210</v>
      </c>
      <c r="L722" s="195" t="e">
        <f>D722=#REF!</f>
        <v>#REF!</v>
      </c>
      <c r="M722" s="195" t="e">
        <f>E722=#REF!</f>
        <v>#REF!</v>
      </c>
      <c r="N722" s="195" t="e">
        <f>F722=#REF!</f>
        <v>#REF!</v>
      </c>
      <c r="O722" s="195" t="e">
        <f>G722=#REF!</f>
        <v>#REF!</v>
      </c>
      <c r="P722" s="195" t="e">
        <f>H722=#REF!</f>
        <v>#REF!</v>
      </c>
      <c r="Q722" s="195"/>
      <c r="R722" s="185"/>
      <c r="S722" s="185"/>
      <c r="T722" s="185"/>
      <c r="U722" s="185"/>
      <c r="V722" s="185"/>
      <c r="W722" s="185"/>
    </row>
    <row r="723" spans="1:23" x14ac:dyDescent="0.35">
      <c r="A723" t="s">
        <v>931</v>
      </c>
      <c r="B723" t="s">
        <v>107</v>
      </c>
      <c r="C723" t="s">
        <v>35</v>
      </c>
      <c r="D723">
        <v>6</v>
      </c>
      <c r="E723">
        <v>5</v>
      </c>
      <c r="F723" t="s">
        <v>148</v>
      </c>
      <c r="G723" t="s">
        <v>148</v>
      </c>
      <c r="H723">
        <v>12</v>
      </c>
      <c r="I723" t="s">
        <v>210</v>
      </c>
      <c r="L723" s="195" t="e">
        <f>D723=#REF!</f>
        <v>#REF!</v>
      </c>
      <c r="M723" s="195" t="e">
        <f>E723=#REF!</f>
        <v>#REF!</v>
      </c>
      <c r="N723" s="195" t="e">
        <f>F723=#REF!</f>
        <v>#REF!</v>
      </c>
      <c r="O723" s="195" t="e">
        <f>G723=#REF!</f>
        <v>#REF!</v>
      </c>
      <c r="P723" s="195" t="e">
        <f>H723=#REF!</f>
        <v>#REF!</v>
      </c>
      <c r="Q723" s="195"/>
      <c r="R723" s="185"/>
      <c r="S723" s="185"/>
      <c r="T723" s="185"/>
      <c r="U723" s="185"/>
      <c r="V723" s="185"/>
      <c r="W723" s="185"/>
    </row>
    <row r="724" spans="1:23" x14ac:dyDescent="0.35">
      <c r="A724" t="s">
        <v>932</v>
      </c>
      <c r="B724" t="s">
        <v>107</v>
      </c>
      <c r="C724" t="s">
        <v>36</v>
      </c>
      <c r="D724" t="s">
        <v>148</v>
      </c>
      <c r="E724" t="s">
        <v>148</v>
      </c>
      <c r="F724" t="s">
        <v>148</v>
      </c>
      <c r="G724" t="s">
        <v>148</v>
      </c>
      <c r="H724">
        <v>6</v>
      </c>
      <c r="I724" t="s">
        <v>210</v>
      </c>
      <c r="L724" s="195" t="e">
        <f>D724=#REF!</f>
        <v>#REF!</v>
      </c>
      <c r="M724" s="195" t="e">
        <f>E724=#REF!</f>
        <v>#REF!</v>
      </c>
      <c r="N724" s="195" t="e">
        <f>F724=#REF!</f>
        <v>#REF!</v>
      </c>
      <c r="O724" s="195" t="e">
        <f>G724=#REF!</f>
        <v>#REF!</v>
      </c>
      <c r="P724" s="195" t="e">
        <f>H724=#REF!</f>
        <v>#REF!</v>
      </c>
      <c r="Q724" s="195"/>
      <c r="R724" s="185"/>
      <c r="S724" s="185"/>
      <c r="T724" s="185"/>
      <c r="U724" s="185"/>
      <c r="V724" s="185"/>
      <c r="W724" s="185"/>
    </row>
    <row r="725" spans="1:23" x14ac:dyDescent="0.35">
      <c r="A725" t="s">
        <v>933</v>
      </c>
      <c r="B725" t="s">
        <v>107</v>
      </c>
      <c r="C725" t="s">
        <v>37</v>
      </c>
      <c r="D725" t="s">
        <v>148</v>
      </c>
      <c r="E725" t="s">
        <v>148</v>
      </c>
      <c r="F725">
        <v>5</v>
      </c>
      <c r="G725">
        <v>3</v>
      </c>
      <c r="H725">
        <v>12</v>
      </c>
      <c r="I725" t="s">
        <v>210</v>
      </c>
      <c r="L725" s="195" t="e">
        <f>D725=#REF!</f>
        <v>#REF!</v>
      </c>
      <c r="M725" s="195" t="e">
        <f>E725=#REF!</f>
        <v>#REF!</v>
      </c>
      <c r="N725" s="195" t="e">
        <f>F725=#REF!</f>
        <v>#REF!</v>
      </c>
      <c r="O725" s="195" t="e">
        <f>G725=#REF!</f>
        <v>#REF!</v>
      </c>
      <c r="P725" s="195" t="e">
        <f>H725=#REF!</f>
        <v>#REF!</v>
      </c>
      <c r="Q725" s="195"/>
      <c r="R725" s="185"/>
      <c r="S725" s="185"/>
      <c r="T725" s="185"/>
      <c r="U725" s="185"/>
      <c r="V725" s="185"/>
      <c r="W725" s="185"/>
    </row>
    <row r="726" spans="1:23" x14ac:dyDescent="0.35">
      <c r="A726" t="s">
        <v>934</v>
      </c>
      <c r="B726" t="s">
        <v>107</v>
      </c>
      <c r="C726" t="s">
        <v>38</v>
      </c>
      <c r="D726">
        <v>4</v>
      </c>
      <c r="E726">
        <v>6</v>
      </c>
      <c r="F726">
        <v>9</v>
      </c>
      <c r="G726">
        <v>6</v>
      </c>
      <c r="H726">
        <v>25</v>
      </c>
      <c r="I726" t="s">
        <v>210</v>
      </c>
      <c r="L726" s="195" t="e">
        <f>D726=#REF!</f>
        <v>#REF!</v>
      </c>
      <c r="M726" s="195" t="e">
        <f>E726=#REF!</f>
        <v>#REF!</v>
      </c>
      <c r="N726" s="195" t="e">
        <f>F726=#REF!</f>
        <v>#REF!</v>
      </c>
      <c r="O726" s="195" t="e">
        <f>G726=#REF!</f>
        <v>#REF!</v>
      </c>
      <c r="P726" s="195" t="e">
        <f>H726=#REF!</f>
        <v>#REF!</v>
      </c>
      <c r="Q726" s="195"/>
      <c r="R726" s="185"/>
      <c r="S726" s="185"/>
      <c r="T726" s="185"/>
      <c r="U726" s="185"/>
      <c r="V726" s="185"/>
      <c r="W726" s="185"/>
    </row>
    <row r="727" spans="1:23" x14ac:dyDescent="0.35">
      <c r="A727" t="s">
        <v>935</v>
      </c>
      <c r="B727" t="s">
        <v>107</v>
      </c>
      <c r="C727" t="s">
        <v>39</v>
      </c>
      <c r="D727" t="s">
        <v>148</v>
      </c>
      <c r="E727" t="s">
        <v>148</v>
      </c>
      <c r="F727" t="s">
        <v>148</v>
      </c>
      <c r="G727" t="s">
        <v>148</v>
      </c>
      <c r="H727">
        <v>4</v>
      </c>
      <c r="I727" t="s">
        <v>210</v>
      </c>
      <c r="L727" s="195" t="e">
        <f>D727=#REF!</f>
        <v>#REF!</v>
      </c>
      <c r="M727" s="195" t="e">
        <f>E727=#REF!</f>
        <v>#REF!</v>
      </c>
      <c r="N727" s="195" t="e">
        <f>F727=#REF!</f>
        <v>#REF!</v>
      </c>
      <c r="O727" s="195" t="e">
        <f>G727=#REF!</f>
        <v>#REF!</v>
      </c>
      <c r="P727" s="195" t="e">
        <f>H727=#REF!</f>
        <v>#REF!</v>
      </c>
      <c r="Q727" s="195"/>
      <c r="R727" s="185"/>
      <c r="S727" s="185"/>
      <c r="T727" s="185"/>
      <c r="U727" s="185"/>
      <c r="V727" s="185"/>
      <c r="W727" s="185"/>
    </row>
    <row r="728" spans="1:23" x14ac:dyDescent="0.35">
      <c r="A728" t="s">
        <v>936</v>
      </c>
      <c r="B728" t="s">
        <v>107</v>
      </c>
      <c r="C728" t="s">
        <v>40</v>
      </c>
      <c r="D728" t="s">
        <v>148</v>
      </c>
      <c r="E728" t="s">
        <v>148</v>
      </c>
      <c r="F728" t="s">
        <v>148</v>
      </c>
      <c r="G728">
        <v>4</v>
      </c>
      <c r="H728">
        <v>4</v>
      </c>
      <c r="I728" t="s">
        <v>210</v>
      </c>
      <c r="L728" s="195" t="e">
        <f>D728=#REF!</f>
        <v>#REF!</v>
      </c>
      <c r="M728" s="195" t="e">
        <f>E728=#REF!</f>
        <v>#REF!</v>
      </c>
      <c r="N728" s="195" t="e">
        <f>F728=#REF!</f>
        <v>#REF!</v>
      </c>
      <c r="O728" s="195" t="e">
        <f>G728=#REF!</f>
        <v>#REF!</v>
      </c>
      <c r="P728" s="195" t="e">
        <f>H728=#REF!</f>
        <v>#REF!</v>
      </c>
      <c r="Q728" s="195"/>
      <c r="R728" s="185"/>
      <c r="S728" s="185"/>
      <c r="T728" s="185"/>
      <c r="U728" s="185"/>
      <c r="V728" s="185"/>
      <c r="W728" s="185"/>
    </row>
    <row r="729" spans="1:23" x14ac:dyDescent="0.35">
      <c r="A729" t="s">
        <v>937</v>
      </c>
      <c r="B729" t="s">
        <v>107</v>
      </c>
      <c r="C729" t="s">
        <v>150</v>
      </c>
      <c r="D729" t="s">
        <v>148</v>
      </c>
      <c r="E729" t="s">
        <v>148</v>
      </c>
      <c r="F729" t="s">
        <v>148</v>
      </c>
      <c r="G729" t="s">
        <v>148</v>
      </c>
      <c r="H729">
        <v>4</v>
      </c>
      <c r="I729" t="s">
        <v>210</v>
      </c>
      <c r="L729" s="195" t="e">
        <f>D729=#REF!</f>
        <v>#REF!</v>
      </c>
      <c r="M729" s="195" t="e">
        <f>E729=#REF!</f>
        <v>#REF!</v>
      </c>
      <c r="N729" s="195" t="e">
        <f>F729=#REF!</f>
        <v>#REF!</v>
      </c>
      <c r="O729" s="195" t="e">
        <f>G729=#REF!</f>
        <v>#REF!</v>
      </c>
      <c r="P729" s="195" t="e">
        <f>H729=#REF!</f>
        <v>#REF!</v>
      </c>
      <c r="Q729" s="195"/>
      <c r="R729" s="185"/>
      <c r="S729" s="185"/>
      <c r="T729" s="185"/>
      <c r="U729" s="185"/>
      <c r="V729" s="185"/>
      <c r="W729" s="185"/>
    </row>
    <row r="730" spans="1:23" x14ac:dyDescent="0.35">
      <c r="A730" t="s">
        <v>938</v>
      </c>
      <c r="B730" t="s">
        <v>111</v>
      </c>
      <c r="C730" t="s">
        <v>17</v>
      </c>
      <c r="D730">
        <v>6</v>
      </c>
      <c r="E730">
        <v>4</v>
      </c>
      <c r="F730">
        <v>6</v>
      </c>
      <c r="G730">
        <v>6</v>
      </c>
      <c r="H730">
        <v>22</v>
      </c>
      <c r="I730" t="s">
        <v>210</v>
      </c>
      <c r="L730" s="195" t="e">
        <f>D730=#REF!</f>
        <v>#REF!</v>
      </c>
      <c r="M730" s="195" t="e">
        <f>E730=#REF!</f>
        <v>#REF!</v>
      </c>
      <c r="N730" s="195" t="e">
        <f>F730=#REF!</f>
        <v>#REF!</v>
      </c>
      <c r="O730" s="195" t="e">
        <f>G730=#REF!</f>
        <v>#REF!</v>
      </c>
      <c r="P730" s="195" t="e">
        <f>H730=#REF!</f>
        <v>#REF!</v>
      </c>
      <c r="Q730" s="195"/>
      <c r="R730" s="185"/>
      <c r="S730" s="185"/>
      <c r="T730" s="185"/>
      <c r="U730" s="185"/>
      <c r="V730" s="185"/>
      <c r="W730" s="185"/>
    </row>
    <row r="731" spans="1:23" x14ac:dyDescent="0.35">
      <c r="A731" t="s">
        <v>939</v>
      </c>
      <c r="B731" t="s">
        <v>111</v>
      </c>
      <c r="C731" t="s">
        <v>18</v>
      </c>
      <c r="D731">
        <v>4</v>
      </c>
      <c r="E731" t="s">
        <v>148</v>
      </c>
      <c r="F731" t="s">
        <v>148</v>
      </c>
      <c r="G731" t="s">
        <v>148</v>
      </c>
      <c r="H731">
        <v>8</v>
      </c>
      <c r="I731" t="s">
        <v>210</v>
      </c>
      <c r="L731" s="195" t="e">
        <f>D731=#REF!</f>
        <v>#REF!</v>
      </c>
      <c r="M731" s="195" t="e">
        <f>E731=#REF!</f>
        <v>#REF!</v>
      </c>
      <c r="N731" s="195" t="e">
        <f>F731=#REF!</f>
        <v>#REF!</v>
      </c>
      <c r="O731" s="195" t="e">
        <f>G731=#REF!</f>
        <v>#REF!</v>
      </c>
      <c r="P731" s="195" t="e">
        <f>H731=#REF!</f>
        <v>#REF!</v>
      </c>
      <c r="Q731" s="195"/>
      <c r="R731" s="185"/>
      <c r="S731" s="185"/>
      <c r="T731" s="185"/>
      <c r="U731" s="185"/>
      <c r="V731" s="185"/>
      <c r="W731" s="185"/>
    </row>
    <row r="732" spans="1:23" x14ac:dyDescent="0.35">
      <c r="A732" t="s">
        <v>940</v>
      </c>
      <c r="B732" t="s">
        <v>111</v>
      </c>
      <c r="C732" t="s">
        <v>19</v>
      </c>
      <c r="D732" t="s">
        <v>148</v>
      </c>
      <c r="E732" t="s">
        <v>148</v>
      </c>
      <c r="F732">
        <v>3</v>
      </c>
      <c r="G732" t="s">
        <v>148</v>
      </c>
      <c r="H732">
        <v>5</v>
      </c>
      <c r="I732" t="s">
        <v>210</v>
      </c>
      <c r="L732" s="195" t="e">
        <f>D732=#REF!</f>
        <v>#REF!</v>
      </c>
      <c r="M732" s="195" t="e">
        <f>E732=#REF!</f>
        <v>#REF!</v>
      </c>
      <c r="N732" s="195" t="e">
        <f>F732=#REF!</f>
        <v>#REF!</v>
      </c>
      <c r="O732" s="195" t="e">
        <f>G732=#REF!</f>
        <v>#REF!</v>
      </c>
      <c r="P732" s="195" t="e">
        <f>H732=#REF!</f>
        <v>#REF!</v>
      </c>
      <c r="Q732" s="195"/>
      <c r="R732" s="185"/>
      <c r="S732" s="185"/>
      <c r="T732" s="185"/>
      <c r="U732" s="185"/>
      <c r="V732" s="185"/>
      <c r="W732" s="185"/>
    </row>
    <row r="733" spans="1:23" x14ac:dyDescent="0.35">
      <c r="A733" t="s">
        <v>941</v>
      </c>
      <c r="B733" t="s">
        <v>111</v>
      </c>
      <c r="C733" t="s">
        <v>20</v>
      </c>
      <c r="D733" t="s">
        <v>148</v>
      </c>
      <c r="E733">
        <v>4</v>
      </c>
      <c r="F733" t="s">
        <v>148</v>
      </c>
      <c r="G733">
        <v>3</v>
      </c>
      <c r="H733">
        <v>10</v>
      </c>
      <c r="I733" t="s">
        <v>210</v>
      </c>
      <c r="L733" s="195" t="e">
        <f>D733=#REF!</f>
        <v>#REF!</v>
      </c>
      <c r="M733" s="195" t="e">
        <f>E733=#REF!</f>
        <v>#REF!</v>
      </c>
      <c r="N733" s="195" t="e">
        <f>F733=#REF!</f>
        <v>#REF!</v>
      </c>
      <c r="O733" s="195" t="e">
        <f>G733=#REF!</f>
        <v>#REF!</v>
      </c>
      <c r="P733" s="195" t="e">
        <f>H733=#REF!</f>
        <v>#REF!</v>
      </c>
      <c r="Q733" s="195"/>
      <c r="R733" s="185"/>
      <c r="S733" s="185"/>
      <c r="T733" s="185"/>
      <c r="U733" s="185"/>
      <c r="V733" s="185"/>
      <c r="W733" s="185"/>
    </row>
    <row r="734" spans="1:23" x14ac:dyDescent="0.35">
      <c r="A734" t="s">
        <v>942</v>
      </c>
      <c r="B734" t="s">
        <v>111</v>
      </c>
      <c r="C734" t="s">
        <v>21</v>
      </c>
      <c r="D734">
        <v>6</v>
      </c>
      <c r="E734" t="s">
        <v>148</v>
      </c>
      <c r="F734" t="s">
        <v>148</v>
      </c>
      <c r="G734" t="s">
        <v>148</v>
      </c>
      <c r="H734">
        <v>9</v>
      </c>
      <c r="I734" t="s">
        <v>210</v>
      </c>
      <c r="L734" s="195" t="e">
        <f>D734=#REF!</f>
        <v>#REF!</v>
      </c>
      <c r="M734" s="195" t="e">
        <f>E734=#REF!</f>
        <v>#REF!</v>
      </c>
      <c r="N734" s="195" t="e">
        <f>F734=#REF!</f>
        <v>#REF!</v>
      </c>
      <c r="O734" s="195" t="e">
        <f>G734=#REF!</f>
        <v>#REF!</v>
      </c>
      <c r="P734" s="195" t="e">
        <f>H734=#REF!</f>
        <v>#REF!</v>
      </c>
      <c r="Q734" s="195"/>
      <c r="R734" s="185"/>
      <c r="S734" s="185"/>
      <c r="T734" s="185"/>
      <c r="U734" s="185"/>
      <c r="V734" s="185"/>
      <c r="W734" s="185"/>
    </row>
    <row r="735" spans="1:23" x14ac:dyDescent="0.35">
      <c r="A735" t="s">
        <v>943</v>
      </c>
      <c r="B735" t="s">
        <v>111</v>
      </c>
      <c r="C735" t="s">
        <v>116</v>
      </c>
      <c r="D735">
        <v>7</v>
      </c>
      <c r="E735">
        <v>12</v>
      </c>
      <c r="F735">
        <v>3</v>
      </c>
      <c r="G735">
        <v>4</v>
      </c>
      <c r="H735">
        <v>26</v>
      </c>
      <c r="I735" t="s">
        <v>210</v>
      </c>
      <c r="L735" s="195" t="e">
        <f>D735=#REF!</f>
        <v>#REF!</v>
      </c>
      <c r="M735" s="195" t="e">
        <f>E735=#REF!</f>
        <v>#REF!</v>
      </c>
      <c r="N735" s="195" t="e">
        <f>F735=#REF!</f>
        <v>#REF!</v>
      </c>
      <c r="O735" s="195" t="e">
        <f>G735=#REF!</f>
        <v>#REF!</v>
      </c>
      <c r="P735" s="195" t="e">
        <f>H735=#REF!</f>
        <v>#REF!</v>
      </c>
      <c r="Q735" s="195"/>
      <c r="R735" s="185"/>
      <c r="S735" s="185"/>
      <c r="T735" s="185"/>
      <c r="U735" s="185"/>
      <c r="V735" s="185"/>
      <c r="W735" s="185"/>
    </row>
    <row r="736" spans="1:23" x14ac:dyDescent="0.35">
      <c r="A736" t="s">
        <v>944</v>
      </c>
      <c r="B736" t="s">
        <v>111</v>
      </c>
      <c r="C736" t="s">
        <v>22</v>
      </c>
      <c r="D736" t="s">
        <v>148</v>
      </c>
      <c r="E736" t="s">
        <v>148</v>
      </c>
      <c r="F736" t="s">
        <v>148</v>
      </c>
      <c r="G736" t="s">
        <v>148</v>
      </c>
      <c r="H736" t="s">
        <v>148</v>
      </c>
      <c r="I736" t="s">
        <v>210</v>
      </c>
      <c r="L736" s="195" t="e">
        <f>D736=#REF!</f>
        <v>#REF!</v>
      </c>
      <c r="M736" s="195" t="e">
        <f>E736=#REF!</f>
        <v>#REF!</v>
      </c>
      <c r="N736" s="195" t="e">
        <f>F736=#REF!</f>
        <v>#REF!</v>
      </c>
      <c r="O736" s="195" t="e">
        <f>G736=#REF!</f>
        <v>#REF!</v>
      </c>
      <c r="P736" s="195" t="e">
        <f>H736=#REF!</f>
        <v>#REF!</v>
      </c>
      <c r="Q736" s="195"/>
      <c r="R736" s="185"/>
      <c r="S736" s="185"/>
      <c r="T736" s="185"/>
      <c r="U736" s="185"/>
      <c r="V736" s="185"/>
      <c r="W736" s="185"/>
    </row>
    <row r="737" spans="1:23" x14ac:dyDescent="0.35">
      <c r="A737" t="s">
        <v>945</v>
      </c>
      <c r="B737" t="s">
        <v>111</v>
      </c>
      <c r="C737" t="s">
        <v>23</v>
      </c>
      <c r="D737" t="s">
        <v>148</v>
      </c>
      <c r="E737" t="s">
        <v>148</v>
      </c>
      <c r="F737">
        <v>3</v>
      </c>
      <c r="G737" t="s">
        <v>148</v>
      </c>
      <c r="H737">
        <v>7</v>
      </c>
      <c r="I737" t="s">
        <v>210</v>
      </c>
      <c r="L737" s="195" t="e">
        <f>D737=#REF!</f>
        <v>#REF!</v>
      </c>
      <c r="M737" s="195" t="e">
        <f>E737=#REF!</f>
        <v>#REF!</v>
      </c>
      <c r="N737" s="195" t="e">
        <f>F737=#REF!</f>
        <v>#REF!</v>
      </c>
      <c r="O737" s="195" t="e">
        <f>G737=#REF!</f>
        <v>#REF!</v>
      </c>
      <c r="P737" s="195" t="e">
        <f>H737=#REF!</f>
        <v>#REF!</v>
      </c>
      <c r="Q737" s="195"/>
      <c r="R737" s="185"/>
      <c r="S737" s="185"/>
      <c r="T737" s="185"/>
      <c r="U737" s="185"/>
      <c r="V737" s="185"/>
      <c r="W737" s="185"/>
    </row>
    <row r="738" spans="1:23" x14ac:dyDescent="0.35">
      <c r="A738" t="s">
        <v>946</v>
      </c>
      <c r="B738" t="s">
        <v>111</v>
      </c>
      <c r="C738" t="s">
        <v>24</v>
      </c>
      <c r="D738">
        <v>4</v>
      </c>
      <c r="E738" t="s">
        <v>148</v>
      </c>
      <c r="F738" t="s">
        <v>148</v>
      </c>
      <c r="G738" t="s">
        <v>148</v>
      </c>
      <c r="H738">
        <v>6</v>
      </c>
      <c r="I738" t="s">
        <v>210</v>
      </c>
      <c r="L738" s="195" t="e">
        <f>D738=#REF!</f>
        <v>#REF!</v>
      </c>
      <c r="M738" s="195" t="e">
        <f>E738=#REF!</f>
        <v>#REF!</v>
      </c>
      <c r="N738" s="195" t="e">
        <f>F738=#REF!</f>
        <v>#REF!</v>
      </c>
      <c r="O738" s="195" t="e">
        <f>G738=#REF!</f>
        <v>#REF!</v>
      </c>
      <c r="P738" s="195" t="e">
        <f>H738=#REF!</f>
        <v>#REF!</v>
      </c>
      <c r="Q738" s="195"/>
      <c r="R738" s="185"/>
      <c r="S738" s="185"/>
      <c r="T738" s="185"/>
      <c r="U738" s="185"/>
      <c r="V738" s="185"/>
      <c r="W738" s="185"/>
    </row>
    <row r="739" spans="1:23" x14ac:dyDescent="0.35">
      <c r="A739" t="s">
        <v>947</v>
      </c>
      <c r="B739" t="s">
        <v>111</v>
      </c>
      <c r="C739" t="s">
        <v>25</v>
      </c>
      <c r="D739">
        <v>27</v>
      </c>
      <c r="E739">
        <v>22</v>
      </c>
      <c r="F739">
        <v>21</v>
      </c>
      <c r="G739">
        <v>15</v>
      </c>
      <c r="H739">
        <v>85</v>
      </c>
      <c r="I739" t="s">
        <v>210</v>
      </c>
      <c r="L739" s="195" t="e">
        <f>D739=#REF!</f>
        <v>#REF!</v>
      </c>
      <c r="M739" s="195" t="e">
        <f>E739=#REF!</f>
        <v>#REF!</v>
      </c>
      <c r="N739" s="195" t="e">
        <f>F739=#REF!</f>
        <v>#REF!</v>
      </c>
      <c r="O739" s="195" t="e">
        <f>G739=#REF!</f>
        <v>#REF!</v>
      </c>
      <c r="P739" s="195" t="e">
        <f>H739=#REF!</f>
        <v>#REF!</v>
      </c>
      <c r="Q739" s="195"/>
      <c r="R739" s="185"/>
      <c r="S739" s="185"/>
      <c r="T739" s="185"/>
      <c r="U739" s="185"/>
      <c r="V739" s="185"/>
      <c r="W739" s="185"/>
    </row>
    <row r="740" spans="1:23" x14ac:dyDescent="0.35">
      <c r="A740" t="s">
        <v>948</v>
      </c>
      <c r="B740" t="s">
        <v>111</v>
      </c>
      <c r="C740" t="s">
        <v>26</v>
      </c>
      <c r="D740" t="s">
        <v>148</v>
      </c>
      <c r="E740" t="s">
        <v>148</v>
      </c>
      <c r="F740" t="s">
        <v>148</v>
      </c>
      <c r="G740" t="s">
        <v>148</v>
      </c>
      <c r="H740" t="s">
        <v>148</v>
      </c>
      <c r="I740" t="s">
        <v>210</v>
      </c>
      <c r="L740" s="195" t="e">
        <f>D740=#REF!</f>
        <v>#REF!</v>
      </c>
      <c r="M740" s="195" t="e">
        <f>E740=#REF!</f>
        <v>#REF!</v>
      </c>
      <c r="N740" s="195" t="e">
        <f>F740=#REF!</f>
        <v>#REF!</v>
      </c>
      <c r="O740" s="195" t="e">
        <f>G740=#REF!</f>
        <v>#REF!</v>
      </c>
      <c r="P740" s="195" t="e">
        <f>H740=#REF!</f>
        <v>#REF!</v>
      </c>
      <c r="Q740" s="195"/>
      <c r="R740" s="185"/>
      <c r="S740" s="185"/>
      <c r="T740" s="185"/>
      <c r="U740" s="185"/>
      <c r="V740" s="185"/>
      <c r="W740" s="185"/>
    </row>
    <row r="741" spans="1:23" x14ac:dyDescent="0.35">
      <c r="A741" t="s">
        <v>949</v>
      </c>
      <c r="B741" t="s">
        <v>111</v>
      </c>
      <c r="C741" t="s">
        <v>27</v>
      </c>
      <c r="D741">
        <v>6</v>
      </c>
      <c r="E741">
        <v>5</v>
      </c>
      <c r="F741" t="s">
        <v>148</v>
      </c>
      <c r="G741" t="s">
        <v>148</v>
      </c>
      <c r="H741">
        <v>13</v>
      </c>
      <c r="I741" t="s">
        <v>210</v>
      </c>
      <c r="L741" s="195" t="e">
        <f>D741=#REF!</f>
        <v>#REF!</v>
      </c>
      <c r="M741" s="195" t="e">
        <f>E741=#REF!</f>
        <v>#REF!</v>
      </c>
      <c r="N741" s="195" t="e">
        <f>F741=#REF!</f>
        <v>#REF!</v>
      </c>
      <c r="O741" s="195" t="e">
        <f>G741=#REF!</f>
        <v>#REF!</v>
      </c>
      <c r="P741" s="195" t="e">
        <f>H741=#REF!</f>
        <v>#REF!</v>
      </c>
      <c r="Q741" s="195"/>
      <c r="R741" s="185"/>
      <c r="S741" s="185"/>
      <c r="T741" s="185"/>
      <c r="U741" s="185"/>
      <c r="V741" s="185"/>
      <c r="W741" s="185"/>
    </row>
    <row r="742" spans="1:23" x14ac:dyDescent="0.35">
      <c r="A742" t="s">
        <v>950</v>
      </c>
      <c r="B742" t="s">
        <v>111</v>
      </c>
      <c r="C742" t="s">
        <v>28</v>
      </c>
      <c r="D742">
        <v>6</v>
      </c>
      <c r="E742" s="183">
        <v>4</v>
      </c>
      <c r="F742">
        <v>5</v>
      </c>
      <c r="G742" t="s">
        <v>148</v>
      </c>
      <c r="H742">
        <v>17</v>
      </c>
      <c r="I742" t="s">
        <v>305</v>
      </c>
      <c r="J742">
        <v>1</v>
      </c>
      <c r="L742" s="195" t="e">
        <f>D742=#REF!</f>
        <v>#REF!</v>
      </c>
      <c r="M742" s="195" t="e">
        <f>E742=#REF!</f>
        <v>#REF!</v>
      </c>
      <c r="N742" s="195" t="e">
        <f>F742=#REF!</f>
        <v>#REF!</v>
      </c>
      <c r="O742" s="195" t="e">
        <f>G742=#REF!</f>
        <v>#REF!</v>
      </c>
      <c r="P742" s="195" t="e">
        <f>H742=#REF!</f>
        <v>#REF!</v>
      </c>
      <c r="Q742" s="195"/>
      <c r="R742" s="185"/>
      <c r="S742" s="185"/>
      <c r="T742" s="185"/>
      <c r="U742" s="185"/>
      <c r="V742" s="185"/>
      <c r="W742" s="185"/>
    </row>
    <row r="743" spans="1:23" x14ac:dyDescent="0.35">
      <c r="A743" t="s">
        <v>951</v>
      </c>
      <c r="B743" t="s">
        <v>111</v>
      </c>
      <c r="C743" t="s">
        <v>29</v>
      </c>
      <c r="D743" t="s">
        <v>148</v>
      </c>
      <c r="E743" t="s">
        <v>148</v>
      </c>
      <c r="F743" t="s">
        <v>148</v>
      </c>
      <c r="G743" t="s">
        <v>148</v>
      </c>
      <c r="H743" t="s">
        <v>148</v>
      </c>
      <c r="I743" t="s">
        <v>210</v>
      </c>
      <c r="L743" s="195" t="e">
        <f>D743=#REF!</f>
        <v>#REF!</v>
      </c>
      <c r="M743" s="195" t="e">
        <f>E743=#REF!</f>
        <v>#REF!</v>
      </c>
      <c r="N743" s="195" t="e">
        <f>F743=#REF!</f>
        <v>#REF!</v>
      </c>
      <c r="O743" s="195" t="e">
        <f>G743=#REF!</f>
        <v>#REF!</v>
      </c>
      <c r="P743" s="195" t="e">
        <f>H743=#REF!</f>
        <v>#REF!</v>
      </c>
      <c r="Q743" s="195"/>
      <c r="R743" s="185"/>
      <c r="S743" s="185"/>
      <c r="T743" s="185"/>
      <c r="U743" s="185"/>
      <c r="V743" s="185"/>
      <c r="W743" s="185"/>
    </row>
    <row r="744" spans="1:23" x14ac:dyDescent="0.35">
      <c r="A744" t="s">
        <v>952</v>
      </c>
      <c r="B744" t="s">
        <v>111</v>
      </c>
      <c r="C744" t="s">
        <v>30</v>
      </c>
      <c r="D744" t="s">
        <v>148</v>
      </c>
      <c r="E744" t="s">
        <v>148</v>
      </c>
      <c r="F744">
        <v>6</v>
      </c>
      <c r="G744">
        <v>3</v>
      </c>
      <c r="H744">
        <v>13</v>
      </c>
      <c r="I744" t="s">
        <v>210</v>
      </c>
      <c r="L744" s="195" t="e">
        <f>D744=#REF!</f>
        <v>#REF!</v>
      </c>
      <c r="M744" s="195" t="e">
        <f>E744=#REF!</f>
        <v>#REF!</v>
      </c>
      <c r="N744" s="195" t="e">
        <f>F744=#REF!</f>
        <v>#REF!</v>
      </c>
      <c r="O744" s="195" t="e">
        <f>G744=#REF!</f>
        <v>#REF!</v>
      </c>
      <c r="P744" s="195" t="e">
        <f>H744=#REF!</f>
        <v>#REF!</v>
      </c>
      <c r="Q744" s="195"/>
      <c r="R744" s="185"/>
      <c r="S744" s="185"/>
      <c r="T744" s="185"/>
      <c r="U744" s="185"/>
      <c r="V744" s="185"/>
      <c r="W744" s="185"/>
    </row>
    <row r="745" spans="1:23" x14ac:dyDescent="0.35">
      <c r="A745" t="s">
        <v>953</v>
      </c>
      <c r="B745" t="s">
        <v>111</v>
      </c>
      <c r="C745" t="s">
        <v>31</v>
      </c>
      <c r="D745">
        <v>14</v>
      </c>
      <c r="E745">
        <v>11</v>
      </c>
      <c r="F745">
        <v>7</v>
      </c>
      <c r="G745">
        <v>5</v>
      </c>
      <c r="H745">
        <v>37</v>
      </c>
      <c r="I745" t="s">
        <v>210</v>
      </c>
      <c r="L745" s="195" t="e">
        <f>D745=#REF!</f>
        <v>#REF!</v>
      </c>
      <c r="M745" s="195" t="e">
        <f>E745=#REF!</f>
        <v>#REF!</v>
      </c>
      <c r="N745" s="195" t="e">
        <f>F745=#REF!</f>
        <v>#REF!</v>
      </c>
      <c r="O745" s="195" t="e">
        <f>G745=#REF!</f>
        <v>#REF!</v>
      </c>
      <c r="P745" s="195" t="e">
        <f>H745=#REF!</f>
        <v>#REF!</v>
      </c>
      <c r="Q745" s="195"/>
      <c r="R745" s="185"/>
      <c r="S745" s="185"/>
      <c r="T745" s="185"/>
      <c r="U745" s="185"/>
      <c r="V745" s="185"/>
      <c r="W745" s="185"/>
    </row>
    <row r="746" spans="1:23" x14ac:dyDescent="0.35">
      <c r="A746" t="s">
        <v>954</v>
      </c>
      <c r="B746" t="s">
        <v>111</v>
      </c>
      <c r="C746" t="s">
        <v>32</v>
      </c>
      <c r="D746" t="s">
        <v>148</v>
      </c>
      <c r="E746" t="s">
        <v>148</v>
      </c>
      <c r="F746" t="s">
        <v>148</v>
      </c>
      <c r="G746" t="s">
        <v>148</v>
      </c>
      <c r="H746">
        <v>4</v>
      </c>
      <c r="I746" t="s">
        <v>210</v>
      </c>
      <c r="L746" s="195" t="e">
        <f>D746=#REF!</f>
        <v>#REF!</v>
      </c>
      <c r="M746" s="195" t="e">
        <f>E746=#REF!</f>
        <v>#REF!</v>
      </c>
      <c r="N746" s="195" t="e">
        <f>F746=#REF!</f>
        <v>#REF!</v>
      </c>
      <c r="O746" s="195" t="e">
        <f>G746=#REF!</f>
        <v>#REF!</v>
      </c>
      <c r="P746" s="195" t="e">
        <f>H746=#REF!</f>
        <v>#REF!</v>
      </c>
      <c r="Q746" s="195"/>
      <c r="R746" s="185"/>
      <c r="S746" s="185"/>
      <c r="T746" s="185"/>
      <c r="U746" s="185"/>
      <c r="V746" s="185"/>
      <c r="W746" s="185"/>
    </row>
    <row r="747" spans="1:23" x14ac:dyDescent="0.35">
      <c r="A747" t="s">
        <v>955</v>
      </c>
      <c r="B747" t="s">
        <v>111</v>
      </c>
      <c r="C747" t="s">
        <v>33</v>
      </c>
      <c r="D747">
        <v>5</v>
      </c>
      <c r="E747">
        <v>5</v>
      </c>
      <c r="F747" s="183">
        <v>5</v>
      </c>
      <c r="G747" t="s">
        <v>148</v>
      </c>
      <c r="H747">
        <v>16</v>
      </c>
      <c r="I747" t="s">
        <v>305</v>
      </c>
      <c r="J747">
        <v>1</v>
      </c>
      <c r="L747" s="195" t="e">
        <f>D747=#REF!</f>
        <v>#REF!</v>
      </c>
      <c r="M747" s="195" t="e">
        <f>E747=#REF!</f>
        <v>#REF!</v>
      </c>
      <c r="N747" s="195" t="e">
        <f>F747=#REF!</f>
        <v>#REF!</v>
      </c>
      <c r="O747" s="195" t="e">
        <f>G747=#REF!</f>
        <v>#REF!</v>
      </c>
      <c r="P747" s="195" t="e">
        <f>H747=#REF!</f>
        <v>#REF!</v>
      </c>
      <c r="Q747" s="195"/>
      <c r="R747" s="185"/>
      <c r="S747" s="185"/>
      <c r="T747" s="185"/>
      <c r="U747" s="185"/>
      <c r="V747" s="185"/>
      <c r="W747" s="185"/>
    </row>
    <row r="748" spans="1:23" x14ac:dyDescent="0.35">
      <c r="A748" t="s">
        <v>956</v>
      </c>
      <c r="B748" t="s">
        <v>111</v>
      </c>
      <c r="C748" t="s">
        <v>34</v>
      </c>
      <c r="D748" t="s">
        <v>148</v>
      </c>
      <c r="E748">
        <v>5</v>
      </c>
      <c r="F748">
        <v>5</v>
      </c>
      <c r="G748" s="183">
        <v>3</v>
      </c>
      <c r="H748">
        <v>15</v>
      </c>
      <c r="I748" t="s">
        <v>305</v>
      </c>
      <c r="J748">
        <v>1</v>
      </c>
      <c r="L748" s="195" t="e">
        <f>D748=#REF!</f>
        <v>#REF!</v>
      </c>
      <c r="M748" s="195" t="e">
        <f>E748=#REF!</f>
        <v>#REF!</v>
      </c>
      <c r="N748" s="195" t="e">
        <f>F748=#REF!</f>
        <v>#REF!</v>
      </c>
      <c r="O748" s="195" t="e">
        <f>G748=#REF!</f>
        <v>#REF!</v>
      </c>
      <c r="P748" s="195" t="e">
        <f>H748=#REF!</f>
        <v>#REF!</v>
      </c>
      <c r="Q748" s="195"/>
      <c r="R748" s="185"/>
      <c r="S748" s="185"/>
      <c r="T748" s="185"/>
      <c r="U748" s="185"/>
      <c r="V748" s="185"/>
      <c r="W748" s="185"/>
    </row>
    <row r="749" spans="1:23" x14ac:dyDescent="0.35">
      <c r="A749" t="s">
        <v>957</v>
      </c>
      <c r="B749" t="s">
        <v>111</v>
      </c>
      <c r="C749" t="s">
        <v>35</v>
      </c>
      <c r="D749">
        <v>3</v>
      </c>
      <c r="E749" t="s">
        <v>148</v>
      </c>
      <c r="F749" t="s">
        <v>148</v>
      </c>
      <c r="G749" t="s">
        <v>148</v>
      </c>
      <c r="H749">
        <v>5</v>
      </c>
      <c r="I749" t="s">
        <v>210</v>
      </c>
      <c r="L749" s="195" t="e">
        <f>D749=#REF!</f>
        <v>#REF!</v>
      </c>
      <c r="M749" s="195" t="e">
        <f>E749=#REF!</f>
        <v>#REF!</v>
      </c>
      <c r="N749" s="195" t="e">
        <f>F749=#REF!</f>
        <v>#REF!</v>
      </c>
      <c r="O749" s="195" t="e">
        <f>G749=#REF!</f>
        <v>#REF!</v>
      </c>
      <c r="P749" s="195" t="e">
        <f>H749=#REF!</f>
        <v>#REF!</v>
      </c>
      <c r="Q749" s="195"/>
      <c r="R749" s="185"/>
      <c r="S749" s="185"/>
      <c r="T749" s="185"/>
      <c r="U749" s="185"/>
      <c r="V749" s="185"/>
      <c r="W749" s="185"/>
    </row>
    <row r="750" spans="1:23" x14ac:dyDescent="0.35">
      <c r="A750" t="s">
        <v>958</v>
      </c>
      <c r="B750" t="s">
        <v>111</v>
      </c>
      <c r="C750" t="s">
        <v>36</v>
      </c>
      <c r="D750">
        <v>3</v>
      </c>
      <c r="E750" t="s">
        <v>148</v>
      </c>
      <c r="F750" t="s">
        <v>148</v>
      </c>
      <c r="G750" t="s">
        <v>148</v>
      </c>
      <c r="H750">
        <v>6</v>
      </c>
      <c r="I750" t="s">
        <v>210</v>
      </c>
      <c r="L750" s="195" t="e">
        <f>D750=#REF!</f>
        <v>#REF!</v>
      </c>
      <c r="M750" s="195" t="e">
        <f>E750=#REF!</f>
        <v>#REF!</v>
      </c>
      <c r="N750" s="195" t="e">
        <f>F750=#REF!</f>
        <v>#REF!</v>
      </c>
      <c r="O750" s="195" t="e">
        <f>G750=#REF!</f>
        <v>#REF!</v>
      </c>
      <c r="P750" s="195" t="e">
        <f>H750=#REF!</f>
        <v>#REF!</v>
      </c>
      <c r="Q750" s="195"/>
      <c r="R750" s="185"/>
      <c r="S750" s="185"/>
      <c r="T750" s="185"/>
      <c r="U750" s="185"/>
      <c r="V750" s="185"/>
      <c r="W750" s="185"/>
    </row>
    <row r="751" spans="1:23" x14ac:dyDescent="0.35">
      <c r="A751" t="s">
        <v>959</v>
      </c>
      <c r="B751" t="s">
        <v>111</v>
      </c>
      <c r="C751" t="s">
        <v>37</v>
      </c>
      <c r="D751">
        <v>3</v>
      </c>
      <c r="E751">
        <v>4</v>
      </c>
      <c r="F751" t="s">
        <v>148</v>
      </c>
      <c r="G751" t="s">
        <v>148</v>
      </c>
      <c r="H751">
        <v>10</v>
      </c>
      <c r="I751" t="s">
        <v>210</v>
      </c>
      <c r="L751" s="195" t="e">
        <f>D751=#REF!</f>
        <v>#REF!</v>
      </c>
      <c r="M751" s="195" t="e">
        <f>E751=#REF!</f>
        <v>#REF!</v>
      </c>
      <c r="N751" s="195" t="e">
        <f>F751=#REF!</f>
        <v>#REF!</v>
      </c>
      <c r="O751" s="195" t="e">
        <f>G751=#REF!</f>
        <v>#REF!</v>
      </c>
      <c r="P751" s="195" t="e">
        <f>H751=#REF!</f>
        <v>#REF!</v>
      </c>
      <c r="Q751" s="195"/>
      <c r="R751" s="185"/>
      <c r="S751" s="185"/>
      <c r="T751" s="185"/>
      <c r="U751" s="185"/>
      <c r="V751" s="185"/>
      <c r="W751" s="185"/>
    </row>
    <row r="752" spans="1:23" x14ac:dyDescent="0.35">
      <c r="A752" t="s">
        <v>960</v>
      </c>
      <c r="B752" t="s">
        <v>111</v>
      </c>
      <c r="C752" t="s">
        <v>38</v>
      </c>
      <c r="D752">
        <v>14</v>
      </c>
      <c r="E752">
        <v>7</v>
      </c>
      <c r="F752">
        <v>12</v>
      </c>
      <c r="G752">
        <v>15</v>
      </c>
      <c r="H752">
        <v>48</v>
      </c>
      <c r="I752" t="s">
        <v>210</v>
      </c>
      <c r="L752" s="195" t="e">
        <f>D752=#REF!</f>
        <v>#REF!</v>
      </c>
      <c r="M752" s="195" t="e">
        <f>E752=#REF!</f>
        <v>#REF!</v>
      </c>
      <c r="N752" s="195" t="e">
        <f>F752=#REF!</f>
        <v>#REF!</v>
      </c>
      <c r="O752" s="195" t="e">
        <f>G752=#REF!</f>
        <v>#REF!</v>
      </c>
      <c r="P752" s="195" t="e">
        <f>H752=#REF!</f>
        <v>#REF!</v>
      </c>
      <c r="Q752" s="195"/>
      <c r="R752" s="185"/>
      <c r="S752" s="185"/>
      <c r="T752" s="185"/>
      <c r="U752" s="185"/>
      <c r="V752" s="185"/>
      <c r="W752" s="185"/>
    </row>
    <row r="753" spans="1:23" x14ac:dyDescent="0.35">
      <c r="A753" t="s">
        <v>961</v>
      </c>
      <c r="B753" t="s">
        <v>111</v>
      </c>
      <c r="C753" t="s">
        <v>39</v>
      </c>
      <c r="D753">
        <v>4</v>
      </c>
      <c r="E753">
        <v>6</v>
      </c>
      <c r="F753">
        <v>4</v>
      </c>
      <c r="G753">
        <v>3</v>
      </c>
      <c r="H753">
        <v>17</v>
      </c>
      <c r="I753" t="s">
        <v>210</v>
      </c>
      <c r="L753" s="195" t="e">
        <f>D753=#REF!</f>
        <v>#REF!</v>
      </c>
      <c r="M753" s="195" t="e">
        <f>E753=#REF!</f>
        <v>#REF!</v>
      </c>
      <c r="N753" s="195" t="e">
        <f>F753=#REF!</f>
        <v>#REF!</v>
      </c>
      <c r="O753" s="195" t="e">
        <f>G753=#REF!</f>
        <v>#REF!</v>
      </c>
      <c r="P753" s="195" t="e">
        <f>H753=#REF!</f>
        <v>#REF!</v>
      </c>
      <c r="Q753" s="195"/>
      <c r="R753" s="185"/>
      <c r="S753" s="185"/>
      <c r="T753" s="185"/>
      <c r="U753" s="185"/>
      <c r="V753" s="185"/>
      <c r="W753" s="185"/>
    </row>
    <row r="754" spans="1:23" x14ac:dyDescent="0.35">
      <c r="A754" t="s">
        <v>962</v>
      </c>
      <c r="B754" t="s">
        <v>111</v>
      </c>
      <c r="C754" t="s">
        <v>40</v>
      </c>
      <c r="D754" t="s">
        <v>148</v>
      </c>
      <c r="E754" t="s">
        <v>148</v>
      </c>
      <c r="F754">
        <v>3</v>
      </c>
      <c r="G754" t="s">
        <v>148</v>
      </c>
      <c r="H754">
        <v>7</v>
      </c>
      <c r="I754" t="s">
        <v>210</v>
      </c>
      <c r="L754" s="195" t="e">
        <f>D754=#REF!</f>
        <v>#REF!</v>
      </c>
      <c r="M754" s="195" t="e">
        <f>E754=#REF!</f>
        <v>#REF!</v>
      </c>
      <c r="N754" s="195" t="e">
        <f>F754=#REF!</f>
        <v>#REF!</v>
      </c>
      <c r="O754" s="195" t="e">
        <f>G754=#REF!</f>
        <v>#REF!</v>
      </c>
      <c r="P754" s="195" t="e">
        <f>H754=#REF!</f>
        <v>#REF!</v>
      </c>
      <c r="Q754" s="195"/>
      <c r="R754" s="185"/>
      <c r="S754" s="185"/>
      <c r="T754" s="185"/>
      <c r="U754" s="185"/>
      <c r="V754" s="185"/>
      <c r="W754" s="185"/>
    </row>
    <row r="755" spans="1:23" x14ac:dyDescent="0.35">
      <c r="A755" t="s">
        <v>963</v>
      </c>
      <c r="B755" t="s">
        <v>111</v>
      </c>
      <c r="C755" t="s">
        <v>150</v>
      </c>
      <c r="D755" t="s">
        <v>148</v>
      </c>
      <c r="E755">
        <v>3</v>
      </c>
      <c r="F755" t="s">
        <v>148</v>
      </c>
      <c r="G755" t="s">
        <v>148</v>
      </c>
      <c r="H755">
        <v>5</v>
      </c>
      <c r="I755" t="s">
        <v>210</v>
      </c>
      <c r="L755" s="195" t="e">
        <f>D755=#REF!</f>
        <v>#REF!</v>
      </c>
      <c r="M755" s="195" t="e">
        <f>E755=#REF!</f>
        <v>#REF!</v>
      </c>
      <c r="N755" s="195" t="e">
        <f>F755=#REF!</f>
        <v>#REF!</v>
      </c>
      <c r="O755" s="195" t="e">
        <f>G755=#REF!</f>
        <v>#REF!</v>
      </c>
      <c r="P755" s="195" t="e">
        <f>H755=#REF!</f>
        <v>#REF!</v>
      </c>
      <c r="Q755" s="195"/>
      <c r="R755" s="185"/>
      <c r="S755" s="185"/>
      <c r="T755" s="185"/>
      <c r="U755" s="185"/>
      <c r="V755" s="185"/>
      <c r="W755" s="185"/>
    </row>
    <row r="756" spans="1:23" x14ac:dyDescent="0.35">
      <c r="A756" t="s">
        <v>964</v>
      </c>
      <c r="B756" t="s">
        <v>102</v>
      </c>
      <c r="C756" t="s">
        <v>17</v>
      </c>
      <c r="D756">
        <v>11</v>
      </c>
      <c r="E756">
        <v>9</v>
      </c>
      <c r="F756">
        <v>13</v>
      </c>
      <c r="G756">
        <v>5</v>
      </c>
      <c r="H756">
        <v>38</v>
      </c>
      <c r="I756" t="s">
        <v>210</v>
      </c>
      <c r="L756" s="195" t="e">
        <f>D756=#REF!</f>
        <v>#REF!</v>
      </c>
      <c r="M756" s="195" t="e">
        <f>E756=#REF!</f>
        <v>#REF!</v>
      </c>
      <c r="N756" s="195" t="e">
        <f>F756=#REF!</f>
        <v>#REF!</v>
      </c>
      <c r="O756" s="195" t="e">
        <f>G756=#REF!</f>
        <v>#REF!</v>
      </c>
      <c r="P756" s="195" t="e">
        <f>H756=#REF!</f>
        <v>#REF!</v>
      </c>
      <c r="Q756" s="195"/>
      <c r="R756" s="185"/>
      <c r="S756" s="185"/>
      <c r="T756" s="185"/>
      <c r="U756" s="185"/>
      <c r="V756" s="185"/>
      <c r="W756" s="185"/>
    </row>
    <row r="757" spans="1:23" x14ac:dyDescent="0.35">
      <c r="A757" t="s">
        <v>965</v>
      </c>
      <c r="B757" t="s">
        <v>102</v>
      </c>
      <c r="C757" t="s">
        <v>18</v>
      </c>
      <c r="D757">
        <v>4</v>
      </c>
      <c r="E757" t="s">
        <v>148</v>
      </c>
      <c r="F757">
        <v>6</v>
      </c>
      <c r="G757" s="183">
        <v>3</v>
      </c>
      <c r="H757">
        <v>15</v>
      </c>
      <c r="I757" t="s">
        <v>305</v>
      </c>
      <c r="J757">
        <v>1</v>
      </c>
      <c r="L757" s="195" t="e">
        <f>D757=#REF!</f>
        <v>#REF!</v>
      </c>
      <c r="M757" s="195" t="e">
        <f>E757=#REF!</f>
        <v>#REF!</v>
      </c>
      <c r="N757" s="195" t="e">
        <f>F757=#REF!</f>
        <v>#REF!</v>
      </c>
      <c r="O757" s="195" t="e">
        <f>G757=#REF!</f>
        <v>#REF!</v>
      </c>
      <c r="P757" s="195" t="e">
        <f>H757=#REF!</f>
        <v>#REF!</v>
      </c>
      <c r="Q757" s="195"/>
      <c r="R757" s="185"/>
      <c r="S757" s="185"/>
      <c r="T757" s="185"/>
      <c r="U757" s="185"/>
      <c r="V757" s="185"/>
      <c r="W757" s="185"/>
    </row>
    <row r="758" spans="1:23" x14ac:dyDescent="0.35">
      <c r="A758" t="s">
        <v>966</v>
      </c>
      <c r="B758" t="s">
        <v>102</v>
      </c>
      <c r="C758" t="s">
        <v>19</v>
      </c>
      <c r="D758" t="s">
        <v>148</v>
      </c>
      <c r="E758" t="s">
        <v>148</v>
      </c>
      <c r="F758" t="s">
        <v>148</v>
      </c>
      <c r="G758" t="s">
        <v>148</v>
      </c>
      <c r="H758">
        <v>4</v>
      </c>
      <c r="I758" t="s">
        <v>210</v>
      </c>
      <c r="L758" s="195" t="e">
        <f>D758=#REF!</f>
        <v>#REF!</v>
      </c>
      <c r="M758" s="195" t="e">
        <f>E758=#REF!</f>
        <v>#REF!</v>
      </c>
      <c r="N758" s="195" t="e">
        <f>F758=#REF!</f>
        <v>#REF!</v>
      </c>
      <c r="O758" s="195" t="e">
        <f>G758=#REF!</f>
        <v>#REF!</v>
      </c>
      <c r="P758" s="195" t="e">
        <f>H758=#REF!</f>
        <v>#REF!</v>
      </c>
      <c r="Q758" s="195"/>
      <c r="R758" s="185"/>
      <c r="S758" s="185"/>
      <c r="T758" s="185"/>
      <c r="U758" s="185"/>
      <c r="V758" s="185"/>
      <c r="W758" s="185"/>
    </row>
    <row r="759" spans="1:23" x14ac:dyDescent="0.35">
      <c r="A759" t="s">
        <v>967</v>
      </c>
      <c r="B759" t="s">
        <v>102</v>
      </c>
      <c r="C759" t="s">
        <v>20</v>
      </c>
      <c r="D759">
        <v>6</v>
      </c>
      <c r="E759">
        <v>7</v>
      </c>
      <c r="F759" s="183">
        <v>6</v>
      </c>
      <c r="G759" t="s">
        <v>148</v>
      </c>
      <c r="H759">
        <v>20</v>
      </c>
      <c r="I759" t="s">
        <v>305</v>
      </c>
      <c r="J759">
        <v>1</v>
      </c>
      <c r="L759" s="195" t="e">
        <f>D759=#REF!</f>
        <v>#REF!</v>
      </c>
      <c r="M759" s="195" t="e">
        <f>E759=#REF!</f>
        <v>#REF!</v>
      </c>
      <c r="N759" s="195" t="e">
        <f>F759=#REF!</f>
        <v>#REF!</v>
      </c>
      <c r="O759" s="195" t="e">
        <f>G759=#REF!</f>
        <v>#REF!</v>
      </c>
      <c r="P759" s="195" t="e">
        <f>H759=#REF!</f>
        <v>#REF!</v>
      </c>
      <c r="Q759" s="195"/>
      <c r="R759" s="185"/>
      <c r="S759" s="185"/>
      <c r="T759" s="185"/>
      <c r="U759" s="185"/>
      <c r="V759" s="185"/>
      <c r="W759" s="185"/>
    </row>
    <row r="760" spans="1:23" x14ac:dyDescent="0.35">
      <c r="A760" t="s">
        <v>968</v>
      </c>
      <c r="B760" t="s">
        <v>102</v>
      </c>
      <c r="C760" t="s">
        <v>21</v>
      </c>
      <c r="D760">
        <v>3</v>
      </c>
      <c r="E760">
        <v>5</v>
      </c>
      <c r="F760">
        <v>8</v>
      </c>
      <c r="G760">
        <v>5</v>
      </c>
      <c r="H760">
        <v>21</v>
      </c>
      <c r="I760" t="s">
        <v>210</v>
      </c>
      <c r="L760" s="195" t="e">
        <f>D760=#REF!</f>
        <v>#REF!</v>
      </c>
      <c r="M760" s="195" t="e">
        <f>E760=#REF!</f>
        <v>#REF!</v>
      </c>
      <c r="N760" s="195" t="e">
        <f>F760=#REF!</f>
        <v>#REF!</v>
      </c>
      <c r="O760" s="195" t="e">
        <f>G760=#REF!</f>
        <v>#REF!</v>
      </c>
      <c r="P760" s="195" t="e">
        <f>H760=#REF!</f>
        <v>#REF!</v>
      </c>
      <c r="Q760" s="195"/>
      <c r="R760" s="185"/>
      <c r="S760" s="185"/>
      <c r="T760" s="185"/>
      <c r="U760" s="185"/>
      <c r="V760" s="185"/>
      <c r="W760" s="185"/>
    </row>
    <row r="761" spans="1:23" x14ac:dyDescent="0.35">
      <c r="A761" t="s">
        <v>969</v>
      </c>
      <c r="B761" t="s">
        <v>102</v>
      </c>
      <c r="C761" t="s">
        <v>116</v>
      </c>
      <c r="D761">
        <v>18</v>
      </c>
      <c r="E761">
        <v>15</v>
      </c>
      <c r="F761">
        <v>7</v>
      </c>
      <c r="G761">
        <v>10</v>
      </c>
      <c r="H761">
        <v>50</v>
      </c>
      <c r="I761" t="s">
        <v>210</v>
      </c>
      <c r="L761" s="195" t="e">
        <f>D761=#REF!</f>
        <v>#REF!</v>
      </c>
      <c r="M761" s="195" t="e">
        <f>E761=#REF!</f>
        <v>#REF!</v>
      </c>
      <c r="N761" s="195" t="e">
        <f>F761=#REF!</f>
        <v>#REF!</v>
      </c>
      <c r="O761" s="195" t="e">
        <f>G761=#REF!</f>
        <v>#REF!</v>
      </c>
      <c r="P761" s="195" t="e">
        <f>H761=#REF!</f>
        <v>#REF!</v>
      </c>
      <c r="Q761" s="195"/>
      <c r="R761" s="185"/>
      <c r="S761" s="185"/>
      <c r="T761" s="185"/>
      <c r="U761" s="185"/>
      <c r="V761" s="185"/>
      <c r="W761" s="185"/>
    </row>
    <row r="762" spans="1:23" x14ac:dyDescent="0.35">
      <c r="A762" t="s">
        <v>970</v>
      </c>
      <c r="B762" t="s">
        <v>102</v>
      </c>
      <c r="C762" t="s">
        <v>22</v>
      </c>
      <c r="D762">
        <v>3</v>
      </c>
      <c r="E762">
        <v>7</v>
      </c>
      <c r="F762">
        <v>3</v>
      </c>
      <c r="G762">
        <v>3</v>
      </c>
      <c r="H762">
        <v>16</v>
      </c>
      <c r="I762" t="s">
        <v>210</v>
      </c>
      <c r="L762" s="195" t="e">
        <f>D762=#REF!</f>
        <v>#REF!</v>
      </c>
      <c r="M762" s="195" t="e">
        <f>E762=#REF!</f>
        <v>#REF!</v>
      </c>
      <c r="N762" s="195" t="e">
        <f>F762=#REF!</f>
        <v>#REF!</v>
      </c>
      <c r="O762" s="195" t="e">
        <f>G762=#REF!</f>
        <v>#REF!</v>
      </c>
      <c r="P762" s="195" t="e">
        <f>H762=#REF!</f>
        <v>#REF!</v>
      </c>
      <c r="Q762" s="195"/>
      <c r="R762" s="185"/>
      <c r="S762" s="185"/>
      <c r="T762" s="185"/>
      <c r="U762" s="185"/>
      <c r="V762" s="185"/>
      <c r="W762" s="185"/>
    </row>
    <row r="763" spans="1:23" x14ac:dyDescent="0.35">
      <c r="A763" t="s">
        <v>971</v>
      </c>
      <c r="B763" t="s">
        <v>102</v>
      </c>
      <c r="C763" t="s">
        <v>23</v>
      </c>
      <c r="D763">
        <v>3</v>
      </c>
      <c r="E763" t="s">
        <v>148</v>
      </c>
      <c r="F763" t="s">
        <v>148</v>
      </c>
      <c r="G763" t="s">
        <v>148</v>
      </c>
      <c r="H763">
        <v>7</v>
      </c>
      <c r="I763" t="s">
        <v>210</v>
      </c>
      <c r="L763" s="195" t="e">
        <f>D763=#REF!</f>
        <v>#REF!</v>
      </c>
      <c r="M763" s="195" t="e">
        <f>E763=#REF!</f>
        <v>#REF!</v>
      </c>
      <c r="N763" s="195" t="e">
        <f>F763=#REF!</f>
        <v>#REF!</v>
      </c>
      <c r="O763" s="195" t="e">
        <f>G763=#REF!</f>
        <v>#REF!</v>
      </c>
      <c r="P763" s="195" t="e">
        <f>H763=#REF!</f>
        <v>#REF!</v>
      </c>
      <c r="Q763" s="195"/>
      <c r="R763" s="185"/>
      <c r="S763" s="185"/>
      <c r="T763" s="185"/>
      <c r="U763" s="185"/>
      <c r="V763" s="185"/>
      <c r="W763" s="185"/>
    </row>
    <row r="764" spans="1:23" x14ac:dyDescent="0.35">
      <c r="A764" t="s">
        <v>972</v>
      </c>
      <c r="B764" t="s">
        <v>102</v>
      </c>
      <c r="C764" t="s">
        <v>24</v>
      </c>
      <c r="D764" t="s">
        <v>148</v>
      </c>
      <c r="E764">
        <v>4</v>
      </c>
      <c r="F764" t="s">
        <v>148</v>
      </c>
      <c r="G764" t="s">
        <v>148</v>
      </c>
      <c r="H764">
        <v>10</v>
      </c>
      <c r="I764" t="s">
        <v>210</v>
      </c>
      <c r="L764" s="195" t="e">
        <f>D764=#REF!</f>
        <v>#REF!</v>
      </c>
      <c r="M764" s="195" t="e">
        <f>E764=#REF!</f>
        <v>#REF!</v>
      </c>
      <c r="N764" s="195" t="e">
        <f>F764=#REF!</f>
        <v>#REF!</v>
      </c>
      <c r="O764" s="195" t="e">
        <f>G764=#REF!</f>
        <v>#REF!</v>
      </c>
      <c r="P764" s="195" t="e">
        <f>H764=#REF!</f>
        <v>#REF!</v>
      </c>
      <c r="Q764" s="195"/>
      <c r="R764" s="185"/>
      <c r="S764" s="185"/>
      <c r="T764" s="185"/>
      <c r="U764" s="185"/>
      <c r="V764" s="185"/>
      <c r="W764" s="185"/>
    </row>
    <row r="765" spans="1:23" x14ac:dyDescent="0.35">
      <c r="A765" t="s">
        <v>973</v>
      </c>
      <c r="B765" t="s">
        <v>102</v>
      </c>
      <c r="C765" t="s">
        <v>25</v>
      </c>
      <c r="D765">
        <v>55</v>
      </c>
      <c r="E765">
        <v>35</v>
      </c>
      <c r="F765">
        <v>42</v>
      </c>
      <c r="G765">
        <v>25</v>
      </c>
      <c r="H765">
        <v>157</v>
      </c>
      <c r="I765" t="s">
        <v>210</v>
      </c>
      <c r="L765" s="195" t="e">
        <f>D765=#REF!</f>
        <v>#REF!</v>
      </c>
      <c r="M765" s="195" t="e">
        <f>E765=#REF!</f>
        <v>#REF!</v>
      </c>
      <c r="N765" s="195" t="e">
        <f>F765=#REF!</f>
        <v>#REF!</v>
      </c>
      <c r="O765" s="195" t="e">
        <f>G765=#REF!</f>
        <v>#REF!</v>
      </c>
      <c r="P765" s="195" t="e">
        <f>H765=#REF!</f>
        <v>#REF!</v>
      </c>
      <c r="Q765" s="195"/>
      <c r="R765" s="185"/>
      <c r="S765" s="185"/>
      <c r="T765" s="185"/>
      <c r="U765" s="185"/>
      <c r="V765" s="185"/>
      <c r="W765" s="185"/>
    </row>
    <row r="766" spans="1:23" x14ac:dyDescent="0.35">
      <c r="A766" t="s">
        <v>974</v>
      </c>
      <c r="B766" t="s">
        <v>102</v>
      </c>
      <c r="C766" t="s">
        <v>26</v>
      </c>
      <c r="D766" t="s">
        <v>148</v>
      </c>
      <c r="E766" t="s">
        <v>148</v>
      </c>
      <c r="F766" t="s">
        <v>148</v>
      </c>
      <c r="G766" t="s">
        <v>148</v>
      </c>
      <c r="H766" t="s">
        <v>148</v>
      </c>
      <c r="I766" t="s">
        <v>210</v>
      </c>
      <c r="L766" s="195" t="e">
        <f>D766=#REF!</f>
        <v>#REF!</v>
      </c>
      <c r="M766" s="195" t="e">
        <f>E766=#REF!</f>
        <v>#REF!</v>
      </c>
      <c r="N766" s="195" t="e">
        <f>F766=#REF!</f>
        <v>#REF!</v>
      </c>
      <c r="O766" s="195" t="e">
        <f>G766=#REF!</f>
        <v>#REF!</v>
      </c>
      <c r="P766" s="195" t="e">
        <f>H766=#REF!</f>
        <v>#REF!</v>
      </c>
      <c r="Q766" s="195"/>
      <c r="R766" s="185"/>
      <c r="S766" s="185"/>
      <c r="T766" s="185"/>
      <c r="U766" s="185"/>
      <c r="V766" s="185"/>
      <c r="W766" s="185"/>
    </row>
    <row r="767" spans="1:23" x14ac:dyDescent="0.35">
      <c r="A767" t="s">
        <v>975</v>
      </c>
      <c r="B767" t="s">
        <v>102</v>
      </c>
      <c r="C767" t="s">
        <v>27</v>
      </c>
      <c r="D767">
        <v>8</v>
      </c>
      <c r="E767">
        <v>5</v>
      </c>
      <c r="F767">
        <v>8</v>
      </c>
      <c r="G767">
        <v>10</v>
      </c>
      <c r="H767">
        <v>31</v>
      </c>
      <c r="I767" t="s">
        <v>210</v>
      </c>
      <c r="L767" s="195" t="e">
        <f>D767=#REF!</f>
        <v>#REF!</v>
      </c>
      <c r="M767" s="195" t="e">
        <f>E767=#REF!</f>
        <v>#REF!</v>
      </c>
      <c r="N767" s="195" t="e">
        <f>F767=#REF!</f>
        <v>#REF!</v>
      </c>
      <c r="O767" s="195" t="e">
        <f>G767=#REF!</f>
        <v>#REF!</v>
      </c>
      <c r="P767" s="195" t="e">
        <f>H767=#REF!</f>
        <v>#REF!</v>
      </c>
      <c r="Q767" s="195"/>
      <c r="R767" s="185"/>
      <c r="S767" s="185"/>
      <c r="T767" s="185"/>
      <c r="U767" s="185"/>
      <c r="V767" s="185"/>
      <c r="W767" s="185"/>
    </row>
    <row r="768" spans="1:23" x14ac:dyDescent="0.35">
      <c r="A768" t="s">
        <v>976</v>
      </c>
      <c r="B768" t="s">
        <v>102</v>
      </c>
      <c r="C768" t="s">
        <v>28</v>
      </c>
      <c r="D768">
        <v>11</v>
      </c>
      <c r="E768">
        <v>6</v>
      </c>
      <c r="F768">
        <v>8</v>
      </c>
      <c r="G768">
        <v>7</v>
      </c>
      <c r="H768">
        <v>32</v>
      </c>
      <c r="I768" t="s">
        <v>210</v>
      </c>
      <c r="L768" s="195" t="e">
        <f>D768=#REF!</f>
        <v>#REF!</v>
      </c>
      <c r="M768" s="195" t="e">
        <f>E768=#REF!</f>
        <v>#REF!</v>
      </c>
      <c r="N768" s="195" t="e">
        <f>F768=#REF!</f>
        <v>#REF!</v>
      </c>
      <c r="O768" s="195" t="e">
        <f>G768=#REF!</f>
        <v>#REF!</v>
      </c>
      <c r="P768" s="195" t="e">
        <f>H768=#REF!</f>
        <v>#REF!</v>
      </c>
      <c r="Q768" s="195"/>
      <c r="R768" s="185"/>
      <c r="S768" s="185"/>
      <c r="T768" s="185"/>
      <c r="U768" s="185"/>
      <c r="V768" s="185"/>
      <c r="W768" s="185"/>
    </row>
    <row r="769" spans="1:23" x14ac:dyDescent="0.35">
      <c r="A769" t="s">
        <v>977</v>
      </c>
      <c r="B769" t="s">
        <v>102</v>
      </c>
      <c r="C769" t="s">
        <v>29</v>
      </c>
      <c r="D769" t="s">
        <v>148</v>
      </c>
      <c r="E769" t="s">
        <v>148</v>
      </c>
      <c r="F769" t="s">
        <v>148</v>
      </c>
      <c r="G769" t="s">
        <v>148</v>
      </c>
      <c r="H769">
        <v>3</v>
      </c>
      <c r="I769" t="s">
        <v>210</v>
      </c>
      <c r="L769" s="195" t="e">
        <f>D769=#REF!</f>
        <v>#REF!</v>
      </c>
      <c r="M769" s="195" t="e">
        <f>E769=#REF!</f>
        <v>#REF!</v>
      </c>
      <c r="N769" s="195" t="e">
        <f>F769=#REF!</f>
        <v>#REF!</v>
      </c>
      <c r="O769" s="195" t="e">
        <f>G769=#REF!</f>
        <v>#REF!</v>
      </c>
      <c r="P769" s="195" t="e">
        <f>H769=#REF!</f>
        <v>#REF!</v>
      </c>
      <c r="Q769" s="195"/>
      <c r="R769" s="185"/>
      <c r="S769" s="185"/>
      <c r="T769" s="185"/>
      <c r="U769" s="185"/>
      <c r="V769" s="185"/>
      <c r="W769" s="185"/>
    </row>
    <row r="770" spans="1:23" x14ac:dyDescent="0.35">
      <c r="A770" t="s">
        <v>978</v>
      </c>
      <c r="B770" t="s">
        <v>102</v>
      </c>
      <c r="C770" t="s">
        <v>30</v>
      </c>
      <c r="D770" s="183">
        <v>3</v>
      </c>
      <c r="E770">
        <v>3</v>
      </c>
      <c r="F770">
        <v>11</v>
      </c>
      <c r="G770" t="s">
        <v>148</v>
      </c>
      <c r="H770">
        <v>19</v>
      </c>
      <c r="I770" t="s">
        <v>305</v>
      </c>
      <c r="J770">
        <v>1</v>
      </c>
      <c r="L770" s="195" t="e">
        <f>D770=#REF!</f>
        <v>#REF!</v>
      </c>
      <c r="M770" s="195" t="e">
        <f>E770=#REF!</f>
        <v>#REF!</v>
      </c>
      <c r="N770" s="195" t="e">
        <f>F770=#REF!</f>
        <v>#REF!</v>
      </c>
      <c r="O770" s="195" t="e">
        <f>G770=#REF!</f>
        <v>#REF!</v>
      </c>
      <c r="P770" s="195" t="e">
        <f>H770=#REF!</f>
        <v>#REF!</v>
      </c>
      <c r="Q770" s="195"/>
      <c r="R770" s="185"/>
      <c r="S770" s="185"/>
      <c r="T770" s="185"/>
      <c r="U770" s="185"/>
      <c r="V770" s="185"/>
      <c r="W770" s="185"/>
    </row>
    <row r="771" spans="1:23" x14ac:dyDescent="0.35">
      <c r="A771" t="s">
        <v>979</v>
      </c>
      <c r="B771" t="s">
        <v>102</v>
      </c>
      <c r="C771" t="s">
        <v>31</v>
      </c>
      <c r="D771">
        <v>24</v>
      </c>
      <c r="E771">
        <v>22</v>
      </c>
      <c r="F771">
        <v>36</v>
      </c>
      <c r="G771">
        <v>8</v>
      </c>
      <c r="H771">
        <v>90</v>
      </c>
      <c r="I771" t="s">
        <v>210</v>
      </c>
      <c r="L771" s="195" t="e">
        <f>D771=#REF!</f>
        <v>#REF!</v>
      </c>
      <c r="M771" s="195" t="e">
        <f>E771=#REF!</f>
        <v>#REF!</v>
      </c>
      <c r="N771" s="195" t="e">
        <f>F771=#REF!</f>
        <v>#REF!</v>
      </c>
      <c r="O771" s="195" t="e">
        <f>G771=#REF!</f>
        <v>#REF!</v>
      </c>
      <c r="P771" s="195" t="e">
        <f>H771=#REF!</f>
        <v>#REF!</v>
      </c>
      <c r="Q771" s="195"/>
      <c r="R771" s="185"/>
      <c r="S771" s="185"/>
      <c r="T771" s="185"/>
      <c r="U771" s="185"/>
      <c r="V771" s="185"/>
      <c r="W771" s="185"/>
    </row>
    <row r="772" spans="1:23" x14ac:dyDescent="0.35">
      <c r="A772" t="s">
        <v>980</v>
      </c>
      <c r="B772" t="s">
        <v>102</v>
      </c>
      <c r="C772" t="s">
        <v>32</v>
      </c>
      <c r="D772">
        <v>5</v>
      </c>
      <c r="E772">
        <v>5</v>
      </c>
      <c r="F772" s="183">
        <v>4</v>
      </c>
      <c r="G772" t="s">
        <v>148</v>
      </c>
      <c r="H772">
        <v>16</v>
      </c>
      <c r="I772" t="s">
        <v>305</v>
      </c>
      <c r="J772">
        <v>1</v>
      </c>
      <c r="L772" s="195" t="e">
        <f>D772=#REF!</f>
        <v>#REF!</v>
      </c>
      <c r="M772" s="195" t="e">
        <f>E772=#REF!</f>
        <v>#REF!</v>
      </c>
      <c r="N772" s="195" t="e">
        <f>F772=#REF!</f>
        <v>#REF!</v>
      </c>
      <c r="O772" s="195" t="e">
        <f>G772=#REF!</f>
        <v>#REF!</v>
      </c>
      <c r="P772" s="195" t="e">
        <f>H772=#REF!</f>
        <v>#REF!</v>
      </c>
      <c r="Q772" s="195"/>
      <c r="R772" s="185"/>
      <c r="S772" s="185"/>
      <c r="T772" s="185"/>
      <c r="U772" s="185"/>
      <c r="V772" s="185"/>
      <c r="W772" s="185"/>
    </row>
    <row r="773" spans="1:23" x14ac:dyDescent="0.35">
      <c r="A773" t="s">
        <v>981</v>
      </c>
      <c r="B773" t="s">
        <v>102</v>
      </c>
      <c r="C773" t="s">
        <v>33</v>
      </c>
      <c r="D773">
        <v>14</v>
      </c>
      <c r="E773">
        <v>6</v>
      </c>
      <c r="F773" t="s">
        <v>148</v>
      </c>
      <c r="G773" s="183">
        <v>4</v>
      </c>
      <c r="H773">
        <v>26</v>
      </c>
      <c r="I773" t="s">
        <v>305</v>
      </c>
      <c r="J773">
        <v>1</v>
      </c>
      <c r="L773" s="195" t="e">
        <f>D773=#REF!</f>
        <v>#REF!</v>
      </c>
      <c r="M773" s="195" t="e">
        <f>E773=#REF!</f>
        <v>#REF!</v>
      </c>
      <c r="N773" s="195" t="e">
        <f>F773=#REF!</f>
        <v>#REF!</v>
      </c>
      <c r="O773" s="195" t="e">
        <f>G773=#REF!</f>
        <v>#REF!</v>
      </c>
      <c r="P773" s="195" t="e">
        <f>H773=#REF!</f>
        <v>#REF!</v>
      </c>
      <c r="Q773" s="195"/>
      <c r="R773" s="185"/>
      <c r="S773" s="185"/>
      <c r="T773" s="185"/>
      <c r="U773" s="185"/>
      <c r="V773" s="185"/>
      <c r="W773" s="185"/>
    </row>
    <row r="774" spans="1:23" x14ac:dyDescent="0.35">
      <c r="A774" t="s">
        <v>982</v>
      </c>
      <c r="B774" t="s">
        <v>102</v>
      </c>
      <c r="C774" t="s">
        <v>34</v>
      </c>
      <c r="D774" t="s">
        <v>148</v>
      </c>
      <c r="E774">
        <v>6</v>
      </c>
      <c r="F774">
        <v>14</v>
      </c>
      <c r="G774" s="183">
        <v>5</v>
      </c>
      <c r="H774">
        <v>27</v>
      </c>
      <c r="I774" t="s">
        <v>305</v>
      </c>
      <c r="J774">
        <v>1</v>
      </c>
      <c r="L774" s="195" t="e">
        <f>D774=#REF!</f>
        <v>#REF!</v>
      </c>
      <c r="M774" s="195" t="e">
        <f>E774=#REF!</f>
        <v>#REF!</v>
      </c>
      <c r="N774" s="195" t="e">
        <f>F774=#REF!</f>
        <v>#REF!</v>
      </c>
      <c r="O774" s="195" t="e">
        <f>G774=#REF!</f>
        <v>#REF!</v>
      </c>
      <c r="P774" s="195" t="e">
        <f>H774=#REF!</f>
        <v>#REF!</v>
      </c>
      <c r="Q774" s="195"/>
      <c r="R774" s="185"/>
      <c r="S774" s="185"/>
      <c r="T774" s="185"/>
      <c r="U774" s="185"/>
      <c r="V774" s="185"/>
      <c r="W774" s="185"/>
    </row>
    <row r="775" spans="1:23" x14ac:dyDescent="0.35">
      <c r="A775" t="s">
        <v>983</v>
      </c>
      <c r="B775" t="s">
        <v>102</v>
      </c>
      <c r="C775" t="s">
        <v>35</v>
      </c>
      <c r="D775">
        <v>4</v>
      </c>
      <c r="E775">
        <v>7</v>
      </c>
      <c r="F775" s="183">
        <v>3</v>
      </c>
      <c r="G775" t="s">
        <v>148</v>
      </c>
      <c r="H775">
        <v>14</v>
      </c>
      <c r="I775" t="s">
        <v>305</v>
      </c>
      <c r="J775">
        <v>1</v>
      </c>
      <c r="L775" s="195" t="e">
        <f>D775=#REF!</f>
        <v>#REF!</v>
      </c>
      <c r="M775" s="195" t="e">
        <f>E775=#REF!</f>
        <v>#REF!</v>
      </c>
      <c r="N775" s="195" t="e">
        <f>F775=#REF!</f>
        <v>#REF!</v>
      </c>
      <c r="O775" s="195" t="e">
        <f>G775=#REF!</f>
        <v>#REF!</v>
      </c>
      <c r="P775" s="195" t="e">
        <f>H775=#REF!</f>
        <v>#REF!</v>
      </c>
      <c r="Q775" s="195"/>
      <c r="R775" s="185"/>
      <c r="S775" s="185"/>
      <c r="T775" s="185"/>
      <c r="U775" s="185"/>
      <c r="V775" s="185"/>
      <c r="W775" s="185"/>
    </row>
    <row r="776" spans="1:23" x14ac:dyDescent="0.35">
      <c r="A776" t="s">
        <v>984</v>
      </c>
      <c r="B776" t="s">
        <v>102</v>
      </c>
      <c r="C776" t="s">
        <v>36</v>
      </c>
      <c r="D776" t="s">
        <v>148</v>
      </c>
      <c r="E776" t="s">
        <v>148</v>
      </c>
      <c r="F776" t="s">
        <v>148</v>
      </c>
      <c r="G776">
        <v>3</v>
      </c>
      <c r="H776">
        <v>7</v>
      </c>
      <c r="I776" t="s">
        <v>210</v>
      </c>
      <c r="L776" s="195" t="e">
        <f>D776=#REF!</f>
        <v>#REF!</v>
      </c>
      <c r="M776" s="195" t="e">
        <f>E776=#REF!</f>
        <v>#REF!</v>
      </c>
      <c r="N776" s="195" t="e">
        <f>F776=#REF!</f>
        <v>#REF!</v>
      </c>
      <c r="O776" s="195" t="e">
        <f>G776=#REF!</f>
        <v>#REF!</v>
      </c>
      <c r="P776" s="195" t="e">
        <f>H776=#REF!</f>
        <v>#REF!</v>
      </c>
      <c r="Q776" s="195"/>
      <c r="R776" s="185"/>
      <c r="S776" s="185"/>
      <c r="T776" s="185"/>
      <c r="U776" s="185"/>
      <c r="V776" s="185"/>
      <c r="W776" s="185"/>
    </row>
    <row r="777" spans="1:23" x14ac:dyDescent="0.35">
      <c r="A777" t="s">
        <v>985</v>
      </c>
      <c r="B777" t="s">
        <v>102</v>
      </c>
      <c r="C777" t="s">
        <v>37</v>
      </c>
      <c r="D777" s="183">
        <v>5</v>
      </c>
      <c r="E777">
        <v>11</v>
      </c>
      <c r="F777">
        <v>7</v>
      </c>
      <c r="G777" t="s">
        <v>148</v>
      </c>
      <c r="H777">
        <v>24</v>
      </c>
      <c r="I777" t="s">
        <v>305</v>
      </c>
      <c r="J777">
        <v>1</v>
      </c>
      <c r="L777" s="195" t="e">
        <f>D777=#REF!</f>
        <v>#REF!</v>
      </c>
      <c r="M777" s="195" t="e">
        <f>E777=#REF!</f>
        <v>#REF!</v>
      </c>
      <c r="N777" s="195" t="e">
        <f>F777=#REF!</f>
        <v>#REF!</v>
      </c>
      <c r="O777" s="195" t="e">
        <f>G777=#REF!</f>
        <v>#REF!</v>
      </c>
      <c r="P777" s="195" t="e">
        <f>H777=#REF!</f>
        <v>#REF!</v>
      </c>
      <c r="Q777" s="195"/>
      <c r="R777" s="185"/>
      <c r="S777" s="185"/>
      <c r="T777" s="185"/>
      <c r="U777" s="185"/>
      <c r="V777" s="185"/>
      <c r="W777" s="185"/>
    </row>
    <row r="778" spans="1:23" x14ac:dyDescent="0.35">
      <c r="A778" t="s">
        <v>986</v>
      </c>
      <c r="B778" t="s">
        <v>102</v>
      </c>
      <c r="C778" t="s">
        <v>38</v>
      </c>
      <c r="D778">
        <v>17</v>
      </c>
      <c r="E778">
        <v>20</v>
      </c>
      <c r="F778">
        <v>14</v>
      </c>
      <c r="G778">
        <v>14</v>
      </c>
      <c r="H778">
        <v>65</v>
      </c>
      <c r="I778" t="s">
        <v>210</v>
      </c>
      <c r="L778" s="195" t="e">
        <f>D778=#REF!</f>
        <v>#REF!</v>
      </c>
      <c r="M778" s="195" t="e">
        <f>E778=#REF!</f>
        <v>#REF!</v>
      </c>
      <c r="N778" s="195" t="e">
        <f>F778=#REF!</f>
        <v>#REF!</v>
      </c>
      <c r="O778" s="195" t="e">
        <f>G778=#REF!</f>
        <v>#REF!</v>
      </c>
      <c r="P778" s="195" t="e">
        <f>H778=#REF!</f>
        <v>#REF!</v>
      </c>
      <c r="Q778" s="195"/>
      <c r="R778" s="185"/>
      <c r="S778" s="185"/>
      <c r="T778" s="185"/>
      <c r="U778" s="185"/>
      <c r="V778" s="185"/>
      <c r="W778" s="185"/>
    </row>
    <row r="779" spans="1:23" x14ac:dyDescent="0.35">
      <c r="A779" t="s">
        <v>987</v>
      </c>
      <c r="B779" t="s">
        <v>102</v>
      </c>
      <c r="C779" t="s">
        <v>39</v>
      </c>
      <c r="D779">
        <v>4</v>
      </c>
      <c r="E779" s="183">
        <v>3</v>
      </c>
      <c r="F779" t="s">
        <v>148</v>
      </c>
      <c r="G779">
        <v>4</v>
      </c>
      <c r="H779">
        <v>13</v>
      </c>
      <c r="I779" t="s">
        <v>305</v>
      </c>
      <c r="J779">
        <v>1</v>
      </c>
      <c r="L779" s="195" t="e">
        <f>D779=#REF!</f>
        <v>#REF!</v>
      </c>
      <c r="M779" s="195" t="e">
        <f>E779=#REF!</f>
        <v>#REF!</v>
      </c>
      <c r="N779" s="195" t="e">
        <f>F779=#REF!</f>
        <v>#REF!</v>
      </c>
      <c r="O779" s="195" t="e">
        <f>G779=#REF!</f>
        <v>#REF!</v>
      </c>
      <c r="P779" s="195" t="e">
        <f>H779=#REF!</f>
        <v>#REF!</v>
      </c>
      <c r="Q779" s="195"/>
      <c r="R779" s="185"/>
      <c r="S779" s="185"/>
      <c r="T779" s="185"/>
      <c r="U779" s="185"/>
      <c r="V779" s="185"/>
      <c r="W779" s="185"/>
    </row>
    <row r="780" spans="1:23" x14ac:dyDescent="0.35">
      <c r="A780" t="s">
        <v>988</v>
      </c>
      <c r="B780" t="s">
        <v>102</v>
      </c>
      <c r="C780" t="s">
        <v>40</v>
      </c>
      <c r="D780">
        <v>6</v>
      </c>
      <c r="E780">
        <v>6</v>
      </c>
      <c r="F780" t="s">
        <v>148</v>
      </c>
      <c r="G780" t="s">
        <v>148</v>
      </c>
      <c r="H780">
        <v>15</v>
      </c>
      <c r="I780" t="s">
        <v>210</v>
      </c>
      <c r="L780" s="195" t="e">
        <f>D780=#REF!</f>
        <v>#REF!</v>
      </c>
      <c r="M780" s="195" t="e">
        <f>E780=#REF!</f>
        <v>#REF!</v>
      </c>
      <c r="N780" s="195" t="e">
        <f>F780=#REF!</f>
        <v>#REF!</v>
      </c>
      <c r="O780" s="195" t="e">
        <f>G780=#REF!</f>
        <v>#REF!</v>
      </c>
      <c r="P780" s="195" t="e">
        <f>H780=#REF!</f>
        <v>#REF!</v>
      </c>
      <c r="Q780" s="195"/>
      <c r="R780" s="185"/>
      <c r="S780" s="185"/>
      <c r="T780" s="185"/>
      <c r="U780" s="185"/>
      <c r="V780" s="185"/>
      <c r="W780" s="185"/>
    </row>
    <row r="781" spans="1:23" x14ac:dyDescent="0.35">
      <c r="A781" t="s">
        <v>989</v>
      </c>
      <c r="B781" t="s">
        <v>102</v>
      </c>
      <c r="C781" t="s">
        <v>150</v>
      </c>
      <c r="D781" t="s">
        <v>148</v>
      </c>
      <c r="E781" t="s">
        <v>148</v>
      </c>
      <c r="F781" t="s">
        <v>148</v>
      </c>
      <c r="G781" t="s">
        <v>148</v>
      </c>
      <c r="H781">
        <v>3</v>
      </c>
      <c r="I781" t="s">
        <v>210</v>
      </c>
      <c r="L781" s="195" t="e">
        <f>D781=#REF!</f>
        <v>#REF!</v>
      </c>
      <c r="M781" s="195" t="e">
        <f>E781=#REF!</f>
        <v>#REF!</v>
      </c>
      <c r="N781" s="195" t="e">
        <f>F781=#REF!</f>
        <v>#REF!</v>
      </c>
      <c r="O781" s="195" t="e">
        <f>G781=#REF!</f>
        <v>#REF!</v>
      </c>
      <c r="P781" s="195" t="e">
        <f>H781=#REF!</f>
        <v>#REF!</v>
      </c>
      <c r="Q781" s="195"/>
      <c r="R781" s="185"/>
      <c r="S781" s="185"/>
      <c r="T781" s="185"/>
      <c r="U781" s="185"/>
      <c r="V781" s="185"/>
      <c r="W781" s="185"/>
    </row>
    <row r="782" spans="1:23" x14ac:dyDescent="0.35">
      <c r="A782" t="s">
        <v>990</v>
      </c>
      <c r="B782" t="s">
        <v>112</v>
      </c>
      <c r="C782" t="s">
        <v>17</v>
      </c>
      <c r="D782">
        <v>17</v>
      </c>
      <c r="E782">
        <v>13</v>
      </c>
      <c r="F782">
        <v>21</v>
      </c>
      <c r="G782">
        <v>15</v>
      </c>
      <c r="H782">
        <v>66</v>
      </c>
      <c r="I782" t="s">
        <v>210</v>
      </c>
      <c r="L782" s="195" t="e">
        <f>D782=#REF!</f>
        <v>#REF!</v>
      </c>
      <c r="M782" s="195" t="e">
        <f>E782=#REF!</f>
        <v>#REF!</v>
      </c>
      <c r="N782" s="195" t="e">
        <f>F782=#REF!</f>
        <v>#REF!</v>
      </c>
      <c r="O782" s="195" t="e">
        <f>G782=#REF!</f>
        <v>#REF!</v>
      </c>
      <c r="P782" s="195" t="e">
        <f>H782=#REF!</f>
        <v>#REF!</v>
      </c>
      <c r="Q782" s="195"/>
      <c r="R782" s="185"/>
      <c r="S782" s="185"/>
      <c r="T782" s="185"/>
      <c r="U782" s="185"/>
      <c r="V782" s="185"/>
      <c r="W782" s="185"/>
    </row>
    <row r="783" spans="1:23" x14ac:dyDescent="0.35">
      <c r="A783" t="s">
        <v>991</v>
      </c>
      <c r="B783" t="s">
        <v>112</v>
      </c>
      <c r="C783" t="s">
        <v>18</v>
      </c>
      <c r="D783">
        <v>9</v>
      </c>
      <c r="E783" s="183">
        <v>7</v>
      </c>
      <c r="F783">
        <v>11</v>
      </c>
      <c r="G783" t="s">
        <v>148</v>
      </c>
      <c r="H783">
        <v>29</v>
      </c>
      <c r="I783" t="s">
        <v>305</v>
      </c>
      <c r="J783">
        <v>1</v>
      </c>
      <c r="L783" s="195" t="e">
        <f>D783=#REF!</f>
        <v>#REF!</v>
      </c>
      <c r="M783" s="195" t="e">
        <f>E783=#REF!</f>
        <v>#REF!</v>
      </c>
      <c r="N783" s="195" t="e">
        <f>F783=#REF!</f>
        <v>#REF!</v>
      </c>
      <c r="O783" s="195" t="e">
        <f>G783=#REF!</f>
        <v>#REF!</v>
      </c>
      <c r="P783" s="195" t="e">
        <f>H783=#REF!</f>
        <v>#REF!</v>
      </c>
      <c r="Q783" s="195"/>
      <c r="R783" s="185"/>
      <c r="S783" s="185"/>
      <c r="T783" s="185"/>
      <c r="U783" s="185"/>
      <c r="V783" s="185"/>
      <c r="W783" s="185"/>
    </row>
    <row r="784" spans="1:23" x14ac:dyDescent="0.35">
      <c r="A784" t="s">
        <v>992</v>
      </c>
      <c r="B784" t="s">
        <v>112</v>
      </c>
      <c r="C784" t="s">
        <v>19</v>
      </c>
      <c r="D784">
        <v>5</v>
      </c>
      <c r="E784" t="s">
        <v>148</v>
      </c>
      <c r="F784" s="183">
        <v>3</v>
      </c>
      <c r="G784">
        <v>4</v>
      </c>
      <c r="H784">
        <v>13</v>
      </c>
      <c r="I784" t="s">
        <v>305</v>
      </c>
      <c r="J784">
        <v>1</v>
      </c>
      <c r="L784" s="195" t="e">
        <f>D784=#REF!</f>
        <v>#REF!</v>
      </c>
      <c r="M784" s="195" t="e">
        <f>E784=#REF!</f>
        <v>#REF!</v>
      </c>
      <c r="N784" s="195" t="e">
        <f>F784=#REF!</f>
        <v>#REF!</v>
      </c>
      <c r="O784" s="195" t="e">
        <f>G784=#REF!</f>
        <v>#REF!</v>
      </c>
      <c r="P784" s="195" t="e">
        <f>H784=#REF!</f>
        <v>#REF!</v>
      </c>
      <c r="Q784" s="195"/>
      <c r="R784" s="185"/>
      <c r="S784" s="185"/>
      <c r="T784" s="185"/>
      <c r="U784" s="185"/>
      <c r="V784" s="185"/>
      <c r="W784" s="185"/>
    </row>
    <row r="785" spans="1:23" x14ac:dyDescent="0.35">
      <c r="A785" t="s">
        <v>993</v>
      </c>
      <c r="B785" t="s">
        <v>112</v>
      </c>
      <c r="C785" t="s">
        <v>20</v>
      </c>
      <c r="D785">
        <v>4</v>
      </c>
      <c r="E785">
        <v>5</v>
      </c>
      <c r="F785">
        <v>7</v>
      </c>
      <c r="G785">
        <v>11</v>
      </c>
      <c r="H785">
        <v>27</v>
      </c>
      <c r="I785" t="s">
        <v>210</v>
      </c>
      <c r="L785" s="195" t="e">
        <f>D785=#REF!</f>
        <v>#REF!</v>
      </c>
      <c r="M785" s="195" t="e">
        <f>E785=#REF!</f>
        <v>#REF!</v>
      </c>
      <c r="N785" s="195" t="e">
        <f>F785=#REF!</f>
        <v>#REF!</v>
      </c>
      <c r="O785" s="195" t="e">
        <f>G785=#REF!</f>
        <v>#REF!</v>
      </c>
      <c r="P785" s="195" t="e">
        <f>H785=#REF!</f>
        <v>#REF!</v>
      </c>
      <c r="Q785" s="195"/>
      <c r="R785" s="185"/>
      <c r="S785" s="185"/>
      <c r="T785" s="185"/>
      <c r="U785" s="185"/>
      <c r="V785" s="185"/>
      <c r="W785" s="185"/>
    </row>
    <row r="786" spans="1:23" x14ac:dyDescent="0.35">
      <c r="A786" t="s">
        <v>994</v>
      </c>
      <c r="B786" t="s">
        <v>112</v>
      </c>
      <c r="C786" t="s">
        <v>21</v>
      </c>
      <c r="D786">
        <v>8</v>
      </c>
      <c r="E786">
        <v>15</v>
      </c>
      <c r="F786">
        <v>11</v>
      </c>
      <c r="G786">
        <v>9</v>
      </c>
      <c r="H786">
        <v>43</v>
      </c>
      <c r="I786" t="s">
        <v>210</v>
      </c>
      <c r="L786" s="195" t="e">
        <f>D786=#REF!</f>
        <v>#REF!</v>
      </c>
      <c r="M786" s="195" t="e">
        <f>E786=#REF!</f>
        <v>#REF!</v>
      </c>
      <c r="N786" s="195" t="e">
        <f>F786=#REF!</f>
        <v>#REF!</v>
      </c>
      <c r="O786" s="195" t="e">
        <f>G786=#REF!</f>
        <v>#REF!</v>
      </c>
      <c r="P786" s="195" t="e">
        <f>H786=#REF!</f>
        <v>#REF!</v>
      </c>
      <c r="Q786" s="195"/>
      <c r="R786" s="185"/>
      <c r="S786" s="185"/>
      <c r="T786" s="185"/>
      <c r="U786" s="185"/>
      <c r="V786" s="185"/>
      <c r="W786" s="185"/>
    </row>
    <row r="787" spans="1:23" x14ac:dyDescent="0.35">
      <c r="A787" t="s">
        <v>995</v>
      </c>
      <c r="B787" t="s">
        <v>112</v>
      </c>
      <c r="C787" t="s">
        <v>116</v>
      </c>
      <c r="D787">
        <v>33</v>
      </c>
      <c r="E787">
        <v>16</v>
      </c>
      <c r="F787">
        <v>18</v>
      </c>
      <c r="G787">
        <v>13</v>
      </c>
      <c r="H787">
        <v>80</v>
      </c>
      <c r="I787" t="s">
        <v>210</v>
      </c>
      <c r="L787" s="195" t="e">
        <f>D787=#REF!</f>
        <v>#REF!</v>
      </c>
      <c r="M787" s="195" t="e">
        <f>E787=#REF!</f>
        <v>#REF!</v>
      </c>
      <c r="N787" s="195" t="e">
        <f>F787=#REF!</f>
        <v>#REF!</v>
      </c>
      <c r="O787" s="195" t="e">
        <f>G787=#REF!</f>
        <v>#REF!</v>
      </c>
      <c r="P787" s="195" t="e">
        <f>H787=#REF!</f>
        <v>#REF!</v>
      </c>
      <c r="Q787" s="195"/>
      <c r="R787" s="185"/>
      <c r="S787" s="185"/>
      <c r="T787" s="185"/>
      <c r="U787" s="185"/>
      <c r="V787" s="185"/>
      <c r="W787" s="185"/>
    </row>
    <row r="788" spans="1:23" x14ac:dyDescent="0.35">
      <c r="A788" t="s">
        <v>996</v>
      </c>
      <c r="B788" t="s">
        <v>112</v>
      </c>
      <c r="C788" t="s">
        <v>22</v>
      </c>
      <c r="D788">
        <v>7</v>
      </c>
      <c r="E788">
        <v>5</v>
      </c>
      <c r="F788" s="183">
        <v>3</v>
      </c>
      <c r="G788" t="s">
        <v>148</v>
      </c>
      <c r="H788">
        <v>15</v>
      </c>
      <c r="I788" t="s">
        <v>305</v>
      </c>
      <c r="J788">
        <v>1</v>
      </c>
      <c r="L788" s="195" t="e">
        <f>D788=#REF!</f>
        <v>#REF!</v>
      </c>
      <c r="M788" s="195" t="e">
        <f>E788=#REF!</f>
        <v>#REF!</v>
      </c>
      <c r="N788" s="195" t="e">
        <f>F788=#REF!</f>
        <v>#REF!</v>
      </c>
      <c r="O788" s="195" t="e">
        <f>G788=#REF!</f>
        <v>#REF!</v>
      </c>
      <c r="P788" s="195" t="e">
        <f>H788=#REF!</f>
        <v>#REF!</v>
      </c>
      <c r="Q788" s="195"/>
      <c r="R788" s="185"/>
      <c r="S788" s="185"/>
      <c r="T788" s="185"/>
      <c r="U788" s="185"/>
      <c r="V788" s="185"/>
      <c r="W788" s="185"/>
    </row>
    <row r="789" spans="1:23" x14ac:dyDescent="0.35">
      <c r="A789" t="s">
        <v>997</v>
      </c>
      <c r="B789" t="s">
        <v>112</v>
      </c>
      <c r="C789" t="s">
        <v>23</v>
      </c>
      <c r="D789">
        <v>3</v>
      </c>
      <c r="E789">
        <v>3</v>
      </c>
      <c r="F789" t="s">
        <v>148</v>
      </c>
      <c r="G789" t="s">
        <v>148</v>
      </c>
      <c r="H789">
        <v>10</v>
      </c>
      <c r="I789" t="s">
        <v>210</v>
      </c>
      <c r="L789" s="195" t="e">
        <f>D789=#REF!</f>
        <v>#REF!</v>
      </c>
      <c r="M789" s="195" t="e">
        <f>E789=#REF!</f>
        <v>#REF!</v>
      </c>
      <c r="N789" s="195" t="e">
        <f>F789=#REF!</f>
        <v>#REF!</v>
      </c>
      <c r="O789" s="195" t="e">
        <f>G789=#REF!</f>
        <v>#REF!</v>
      </c>
      <c r="P789" s="195" t="e">
        <f>H789=#REF!</f>
        <v>#REF!</v>
      </c>
      <c r="Q789" s="195"/>
      <c r="R789" s="185"/>
      <c r="S789" s="185"/>
      <c r="T789" s="185"/>
      <c r="U789" s="185"/>
      <c r="V789" s="185"/>
      <c r="W789" s="185"/>
    </row>
    <row r="790" spans="1:23" x14ac:dyDescent="0.35">
      <c r="A790" t="s">
        <v>998</v>
      </c>
      <c r="B790" t="s">
        <v>112</v>
      </c>
      <c r="C790" t="s">
        <v>24</v>
      </c>
      <c r="D790">
        <v>4</v>
      </c>
      <c r="E790">
        <v>3</v>
      </c>
      <c r="F790">
        <v>4</v>
      </c>
      <c r="G790">
        <v>5</v>
      </c>
      <c r="H790">
        <v>16</v>
      </c>
      <c r="I790" t="s">
        <v>210</v>
      </c>
      <c r="L790" s="195" t="e">
        <f>D790=#REF!</f>
        <v>#REF!</v>
      </c>
      <c r="M790" s="195" t="e">
        <f>E790=#REF!</f>
        <v>#REF!</v>
      </c>
      <c r="N790" s="195" t="e">
        <f>F790=#REF!</f>
        <v>#REF!</v>
      </c>
      <c r="O790" s="195" t="e">
        <f>G790=#REF!</f>
        <v>#REF!</v>
      </c>
      <c r="P790" s="195" t="e">
        <f>H790=#REF!</f>
        <v>#REF!</v>
      </c>
      <c r="Q790" s="195"/>
      <c r="R790" s="185"/>
      <c r="S790" s="185"/>
      <c r="T790" s="185"/>
      <c r="U790" s="185"/>
      <c r="V790" s="185"/>
      <c r="W790" s="185"/>
    </row>
    <row r="791" spans="1:23" x14ac:dyDescent="0.35">
      <c r="A791" t="s">
        <v>999</v>
      </c>
      <c r="B791" t="s">
        <v>112</v>
      </c>
      <c r="C791" t="s">
        <v>25</v>
      </c>
      <c r="D791">
        <v>49</v>
      </c>
      <c r="E791">
        <v>80</v>
      </c>
      <c r="F791">
        <v>51</v>
      </c>
      <c r="G791">
        <v>67</v>
      </c>
      <c r="H791">
        <v>247</v>
      </c>
      <c r="I791" t="s">
        <v>210</v>
      </c>
      <c r="L791" s="195" t="e">
        <f>D791=#REF!</f>
        <v>#REF!</v>
      </c>
      <c r="M791" s="195" t="e">
        <f>E791=#REF!</f>
        <v>#REF!</v>
      </c>
      <c r="N791" s="195" t="e">
        <f>F791=#REF!</f>
        <v>#REF!</v>
      </c>
      <c r="O791" s="195" t="e">
        <f>G791=#REF!</f>
        <v>#REF!</v>
      </c>
      <c r="P791" s="195" t="e">
        <f>H791=#REF!</f>
        <v>#REF!</v>
      </c>
      <c r="Q791" s="195"/>
      <c r="R791" s="185"/>
      <c r="S791" s="185"/>
      <c r="T791" s="185"/>
      <c r="U791" s="185"/>
      <c r="V791" s="185"/>
      <c r="W791" s="185"/>
    </row>
    <row r="792" spans="1:23" x14ac:dyDescent="0.35">
      <c r="A792" t="s">
        <v>1000</v>
      </c>
      <c r="B792" t="s">
        <v>112</v>
      </c>
      <c r="C792" t="s">
        <v>26</v>
      </c>
      <c r="D792" t="s">
        <v>148</v>
      </c>
      <c r="E792" t="s">
        <v>148</v>
      </c>
      <c r="F792" t="s">
        <v>148</v>
      </c>
      <c r="G792" t="s">
        <v>148</v>
      </c>
      <c r="H792">
        <v>4</v>
      </c>
      <c r="I792" t="s">
        <v>210</v>
      </c>
      <c r="L792" s="195" t="e">
        <f>D792=#REF!</f>
        <v>#REF!</v>
      </c>
      <c r="M792" s="195" t="e">
        <f>E792=#REF!</f>
        <v>#REF!</v>
      </c>
      <c r="N792" s="195" t="e">
        <f>F792=#REF!</f>
        <v>#REF!</v>
      </c>
      <c r="O792" s="195" t="e">
        <f>G792=#REF!</f>
        <v>#REF!</v>
      </c>
      <c r="P792" s="195" t="e">
        <f>H792=#REF!</f>
        <v>#REF!</v>
      </c>
      <c r="Q792" s="195"/>
      <c r="R792" s="185"/>
      <c r="S792" s="185"/>
      <c r="T792" s="185"/>
      <c r="U792" s="185"/>
      <c r="V792" s="185"/>
      <c r="W792" s="185"/>
    </row>
    <row r="793" spans="1:23" x14ac:dyDescent="0.35">
      <c r="A793" t="s">
        <v>1001</v>
      </c>
      <c r="B793" t="s">
        <v>112</v>
      </c>
      <c r="C793" t="s">
        <v>27</v>
      </c>
      <c r="D793">
        <v>11</v>
      </c>
      <c r="E793">
        <v>11</v>
      </c>
      <c r="F793">
        <v>10</v>
      </c>
      <c r="G793">
        <v>14</v>
      </c>
      <c r="H793">
        <v>46</v>
      </c>
      <c r="I793" t="s">
        <v>210</v>
      </c>
      <c r="L793" s="195" t="e">
        <f>D793=#REF!</f>
        <v>#REF!</v>
      </c>
      <c r="M793" s="195" t="e">
        <f>E793=#REF!</f>
        <v>#REF!</v>
      </c>
      <c r="N793" s="195" t="e">
        <f>F793=#REF!</f>
        <v>#REF!</v>
      </c>
      <c r="O793" s="195" t="e">
        <f>G793=#REF!</f>
        <v>#REF!</v>
      </c>
      <c r="P793" s="195" t="e">
        <f>H793=#REF!</f>
        <v>#REF!</v>
      </c>
      <c r="Q793" s="195"/>
      <c r="R793" s="185"/>
      <c r="S793" s="185"/>
      <c r="T793" s="185"/>
      <c r="U793" s="185"/>
      <c r="V793" s="185"/>
      <c r="W793" s="185"/>
    </row>
    <row r="794" spans="1:23" x14ac:dyDescent="0.35">
      <c r="A794" t="s">
        <v>1002</v>
      </c>
      <c r="B794" t="s">
        <v>112</v>
      </c>
      <c r="C794" t="s">
        <v>28</v>
      </c>
      <c r="D794">
        <v>9</v>
      </c>
      <c r="E794">
        <v>12</v>
      </c>
      <c r="F794">
        <v>5</v>
      </c>
      <c r="G794">
        <v>7</v>
      </c>
      <c r="H794">
        <v>33</v>
      </c>
      <c r="I794" t="s">
        <v>210</v>
      </c>
      <c r="L794" s="195" t="e">
        <f>D794=#REF!</f>
        <v>#REF!</v>
      </c>
      <c r="M794" s="195" t="e">
        <f>E794=#REF!</f>
        <v>#REF!</v>
      </c>
      <c r="N794" s="195" t="e">
        <f>F794=#REF!</f>
        <v>#REF!</v>
      </c>
      <c r="O794" s="195" t="e">
        <f>G794=#REF!</f>
        <v>#REF!</v>
      </c>
      <c r="P794" s="195" t="e">
        <f>H794=#REF!</f>
        <v>#REF!</v>
      </c>
      <c r="Q794" s="195"/>
      <c r="R794" s="185"/>
      <c r="S794" s="185"/>
      <c r="T794" s="185"/>
      <c r="U794" s="185"/>
      <c r="V794" s="185"/>
      <c r="W794" s="185"/>
    </row>
    <row r="795" spans="1:23" x14ac:dyDescent="0.35">
      <c r="A795" t="s">
        <v>1003</v>
      </c>
      <c r="B795" t="s">
        <v>112</v>
      </c>
      <c r="C795" t="s">
        <v>29</v>
      </c>
      <c r="D795">
        <v>3</v>
      </c>
      <c r="E795" t="s">
        <v>148</v>
      </c>
      <c r="F795" t="s">
        <v>148</v>
      </c>
      <c r="G795" t="s">
        <v>148</v>
      </c>
      <c r="H795">
        <v>7</v>
      </c>
      <c r="I795" t="s">
        <v>210</v>
      </c>
      <c r="L795" s="195" t="e">
        <f>D795=#REF!</f>
        <v>#REF!</v>
      </c>
      <c r="M795" s="195" t="e">
        <f>E795=#REF!</f>
        <v>#REF!</v>
      </c>
      <c r="N795" s="195" t="e">
        <f>F795=#REF!</f>
        <v>#REF!</v>
      </c>
      <c r="O795" s="195" t="e">
        <f>G795=#REF!</f>
        <v>#REF!</v>
      </c>
      <c r="P795" s="195" t="e">
        <f>H795=#REF!</f>
        <v>#REF!</v>
      </c>
      <c r="Q795" s="195"/>
      <c r="R795" s="185"/>
      <c r="S795" s="185"/>
      <c r="T795" s="185"/>
      <c r="U795" s="185"/>
      <c r="V795" s="185"/>
      <c r="W795" s="185"/>
    </row>
    <row r="796" spans="1:23" x14ac:dyDescent="0.35">
      <c r="A796" t="s">
        <v>1004</v>
      </c>
      <c r="B796" t="s">
        <v>112</v>
      </c>
      <c r="C796" t="s">
        <v>30</v>
      </c>
      <c r="D796">
        <v>4</v>
      </c>
      <c r="E796">
        <v>12</v>
      </c>
      <c r="F796">
        <v>12</v>
      </c>
      <c r="G796">
        <v>5</v>
      </c>
      <c r="H796">
        <v>33</v>
      </c>
      <c r="I796" t="s">
        <v>210</v>
      </c>
      <c r="L796" s="195" t="e">
        <f>D796=#REF!</f>
        <v>#REF!</v>
      </c>
      <c r="M796" s="195" t="e">
        <f>E796=#REF!</f>
        <v>#REF!</v>
      </c>
      <c r="N796" s="195" t="e">
        <f>F796=#REF!</f>
        <v>#REF!</v>
      </c>
      <c r="O796" s="195" t="e">
        <f>G796=#REF!</f>
        <v>#REF!</v>
      </c>
      <c r="P796" s="195" t="e">
        <f>H796=#REF!</f>
        <v>#REF!</v>
      </c>
      <c r="Q796" s="195"/>
      <c r="R796" s="185"/>
      <c r="S796" s="185"/>
      <c r="T796" s="185"/>
      <c r="U796" s="185"/>
      <c r="V796" s="185"/>
      <c r="W796" s="185"/>
    </row>
    <row r="797" spans="1:23" x14ac:dyDescent="0.35">
      <c r="A797" t="s">
        <v>1005</v>
      </c>
      <c r="B797" t="s">
        <v>112</v>
      </c>
      <c r="C797" t="s">
        <v>31</v>
      </c>
      <c r="D797">
        <v>19</v>
      </c>
      <c r="E797">
        <v>25</v>
      </c>
      <c r="F797">
        <v>22</v>
      </c>
      <c r="G797">
        <v>17</v>
      </c>
      <c r="H797">
        <v>83</v>
      </c>
      <c r="I797" t="s">
        <v>210</v>
      </c>
      <c r="L797" s="195" t="e">
        <f>D797=#REF!</f>
        <v>#REF!</v>
      </c>
      <c r="M797" s="195" t="e">
        <f>E797=#REF!</f>
        <v>#REF!</v>
      </c>
      <c r="N797" s="195" t="e">
        <f>F797=#REF!</f>
        <v>#REF!</v>
      </c>
      <c r="O797" s="195" t="e">
        <f>G797=#REF!</f>
        <v>#REF!</v>
      </c>
      <c r="P797" s="195" t="e">
        <f>H797=#REF!</f>
        <v>#REF!</v>
      </c>
      <c r="Q797" s="195"/>
      <c r="R797" s="185"/>
      <c r="S797" s="185"/>
      <c r="T797" s="185"/>
      <c r="U797" s="185"/>
      <c r="V797" s="185"/>
      <c r="W797" s="185"/>
    </row>
    <row r="798" spans="1:23" x14ac:dyDescent="0.35">
      <c r="A798" t="s">
        <v>1006</v>
      </c>
      <c r="B798" t="s">
        <v>112</v>
      </c>
      <c r="C798" t="s">
        <v>32</v>
      </c>
      <c r="D798" t="s">
        <v>148</v>
      </c>
      <c r="E798">
        <v>7</v>
      </c>
      <c r="F798">
        <v>7</v>
      </c>
      <c r="G798" s="183">
        <v>6</v>
      </c>
      <c r="H798">
        <v>21</v>
      </c>
      <c r="I798" t="s">
        <v>305</v>
      </c>
      <c r="J798">
        <v>1</v>
      </c>
      <c r="L798" s="195" t="e">
        <f>D798=#REF!</f>
        <v>#REF!</v>
      </c>
      <c r="M798" s="195" t="e">
        <f>E798=#REF!</f>
        <v>#REF!</v>
      </c>
      <c r="N798" s="195" t="e">
        <f>F798=#REF!</f>
        <v>#REF!</v>
      </c>
      <c r="O798" s="195" t="e">
        <f>G798=#REF!</f>
        <v>#REF!</v>
      </c>
      <c r="P798" s="195" t="e">
        <f>H798=#REF!</f>
        <v>#REF!</v>
      </c>
      <c r="Q798" s="195"/>
      <c r="R798" s="185"/>
      <c r="S798" s="185"/>
      <c r="T798" s="185"/>
      <c r="U798" s="185"/>
      <c r="V798" s="185"/>
      <c r="W798" s="185"/>
    </row>
    <row r="799" spans="1:23" x14ac:dyDescent="0.35">
      <c r="A799" t="s">
        <v>1007</v>
      </c>
      <c r="B799" t="s">
        <v>112</v>
      </c>
      <c r="C799" t="s">
        <v>33</v>
      </c>
      <c r="D799">
        <v>11</v>
      </c>
      <c r="E799">
        <v>15</v>
      </c>
      <c r="F799">
        <v>7</v>
      </c>
      <c r="G799">
        <v>8</v>
      </c>
      <c r="H799">
        <v>41</v>
      </c>
      <c r="I799" t="s">
        <v>210</v>
      </c>
      <c r="L799" s="195" t="e">
        <f>D799=#REF!</f>
        <v>#REF!</v>
      </c>
      <c r="M799" s="195" t="e">
        <f>E799=#REF!</f>
        <v>#REF!</v>
      </c>
      <c r="N799" s="195" t="e">
        <f>F799=#REF!</f>
        <v>#REF!</v>
      </c>
      <c r="O799" s="195" t="e">
        <f>G799=#REF!</f>
        <v>#REF!</v>
      </c>
      <c r="P799" s="195" t="e">
        <f>H799=#REF!</f>
        <v>#REF!</v>
      </c>
      <c r="Q799" s="195"/>
      <c r="R799" s="185"/>
      <c r="S799" s="185"/>
      <c r="T799" s="185"/>
      <c r="U799" s="185"/>
      <c r="V799" s="185"/>
      <c r="W799" s="185"/>
    </row>
    <row r="800" spans="1:23" x14ac:dyDescent="0.35">
      <c r="A800" t="s">
        <v>1008</v>
      </c>
      <c r="B800" t="s">
        <v>112</v>
      </c>
      <c r="C800" t="s">
        <v>34</v>
      </c>
      <c r="D800">
        <v>5</v>
      </c>
      <c r="E800">
        <v>3</v>
      </c>
      <c r="F800">
        <v>4</v>
      </c>
      <c r="G800">
        <v>3</v>
      </c>
      <c r="H800">
        <v>15</v>
      </c>
      <c r="I800" t="s">
        <v>210</v>
      </c>
      <c r="L800" s="195" t="e">
        <f>D800=#REF!</f>
        <v>#REF!</v>
      </c>
      <c r="M800" s="195" t="e">
        <f>E800=#REF!</f>
        <v>#REF!</v>
      </c>
      <c r="N800" s="195" t="e">
        <f>F800=#REF!</f>
        <v>#REF!</v>
      </c>
      <c r="O800" s="195" t="e">
        <f>G800=#REF!</f>
        <v>#REF!</v>
      </c>
      <c r="P800" s="195" t="e">
        <f>H800=#REF!</f>
        <v>#REF!</v>
      </c>
      <c r="Q800" s="195"/>
      <c r="R800" s="185"/>
      <c r="S800" s="185"/>
      <c r="T800" s="185"/>
      <c r="U800" s="185"/>
      <c r="V800" s="185"/>
      <c r="W800" s="185"/>
    </row>
    <row r="801" spans="1:23" x14ac:dyDescent="0.35">
      <c r="A801" t="s">
        <v>1009</v>
      </c>
      <c r="B801" t="s">
        <v>112</v>
      </c>
      <c r="C801" t="s">
        <v>35</v>
      </c>
      <c r="D801">
        <v>6</v>
      </c>
      <c r="E801" t="s">
        <v>148</v>
      </c>
      <c r="F801" s="183">
        <v>3</v>
      </c>
      <c r="G801">
        <v>5</v>
      </c>
      <c r="H801">
        <v>16</v>
      </c>
      <c r="I801" t="s">
        <v>305</v>
      </c>
      <c r="J801">
        <v>1</v>
      </c>
      <c r="L801" s="195" t="e">
        <f>D801=#REF!</f>
        <v>#REF!</v>
      </c>
      <c r="M801" s="195" t="e">
        <f>E801=#REF!</f>
        <v>#REF!</v>
      </c>
      <c r="N801" s="195" t="e">
        <f>F801=#REF!</f>
        <v>#REF!</v>
      </c>
      <c r="O801" s="195" t="e">
        <f>G801=#REF!</f>
        <v>#REF!</v>
      </c>
      <c r="P801" s="195" t="e">
        <f>H801=#REF!</f>
        <v>#REF!</v>
      </c>
      <c r="Q801" s="195"/>
      <c r="R801" s="185"/>
      <c r="S801" s="185"/>
      <c r="T801" s="185"/>
      <c r="U801" s="185"/>
      <c r="V801" s="185"/>
      <c r="W801" s="185"/>
    </row>
    <row r="802" spans="1:23" x14ac:dyDescent="0.35">
      <c r="A802" t="s">
        <v>1010</v>
      </c>
      <c r="B802" t="s">
        <v>112</v>
      </c>
      <c r="C802" t="s">
        <v>36</v>
      </c>
      <c r="D802" s="183">
        <v>3</v>
      </c>
      <c r="E802">
        <v>5</v>
      </c>
      <c r="F802" t="s">
        <v>148</v>
      </c>
      <c r="G802">
        <v>4</v>
      </c>
      <c r="H802">
        <v>14</v>
      </c>
      <c r="I802" t="s">
        <v>305</v>
      </c>
      <c r="J802">
        <v>1</v>
      </c>
      <c r="L802" s="195" t="e">
        <f>D802=#REF!</f>
        <v>#REF!</v>
      </c>
      <c r="M802" s="195" t="e">
        <f>E802=#REF!</f>
        <v>#REF!</v>
      </c>
      <c r="N802" s="195" t="e">
        <f>F802=#REF!</f>
        <v>#REF!</v>
      </c>
      <c r="O802" s="195" t="e">
        <f>G802=#REF!</f>
        <v>#REF!</v>
      </c>
      <c r="P802" s="195" t="e">
        <f>H802=#REF!</f>
        <v>#REF!</v>
      </c>
      <c r="Q802" s="195"/>
      <c r="R802" s="185"/>
      <c r="S802" s="185"/>
      <c r="T802" s="185"/>
      <c r="U802" s="185"/>
      <c r="V802" s="185"/>
      <c r="W802" s="185"/>
    </row>
    <row r="803" spans="1:23" x14ac:dyDescent="0.35">
      <c r="A803" t="s">
        <v>1011</v>
      </c>
      <c r="B803" t="s">
        <v>112</v>
      </c>
      <c r="C803" t="s">
        <v>37</v>
      </c>
      <c r="D803" t="s">
        <v>148</v>
      </c>
      <c r="E803">
        <v>5</v>
      </c>
      <c r="F803">
        <v>6</v>
      </c>
      <c r="G803" s="183">
        <v>3</v>
      </c>
      <c r="H803">
        <v>16</v>
      </c>
      <c r="I803" t="s">
        <v>305</v>
      </c>
      <c r="J803">
        <v>1</v>
      </c>
      <c r="L803" s="195" t="e">
        <f>D803=#REF!</f>
        <v>#REF!</v>
      </c>
      <c r="M803" s="195" t="e">
        <f>E803=#REF!</f>
        <v>#REF!</v>
      </c>
      <c r="N803" s="195" t="e">
        <f>F803=#REF!</f>
        <v>#REF!</v>
      </c>
      <c r="O803" s="195" t="e">
        <f>G803=#REF!</f>
        <v>#REF!</v>
      </c>
      <c r="P803" s="195" t="e">
        <f>H803=#REF!</f>
        <v>#REF!</v>
      </c>
      <c r="Q803" s="195"/>
      <c r="R803" s="185"/>
      <c r="S803" s="185"/>
      <c r="T803" s="185"/>
      <c r="U803" s="185"/>
      <c r="V803" s="185"/>
      <c r="W803" s="185"/>
    </row>
    <row r="804" spans="1:23" x14ac:dyDescent="0.35">
      <c r="A804" t="s">
        <v>1012</v>
      </c>
      <c r="B804" t="s">
        <v>112</v>
      </c>
      <c r="C804" t="s">
        <v>38</v>
      </c>
      <c r="D804">
        <v>12</v>
      </c>
      <c r="E804">
        <v>33</v>
      </c>
      <c r="F804">
        <v>18</v>
      </c>
      <c r="G804">
        <v>28</v>
      </c>
      <c r="H804">
        <v>91</v>
      </c>
      <c r="I804" t="s">
        <v>210</v>
      </c>
      <c r="L804" s="195" t="e">
        <f>D804=#REF!</f>
        <v>#REF!</v>
      </c>
      <c r="M804" s="195" t="e">
        <f>E804=#REF!</f>
        <v>#REF!</v>
      </c>
      <c r="N804" s="195" t="e">
        <f>F804=#REF!</f>
        <v>#REF!</v>
      </c>
      <c r="O804" s="195" t="e">
        <f>G804=#REF!</f>
        <v>#REF!</v>
      </c>
      <c r="P804" s="195" t="e">
        <f>H804=#REF!</f>
        <v>#REF!</v>
      </c>
      <c r="Q804" s="195"/>
      <c r="R804" s="185"/>
      <c r="S804" s="185"/>
      <c r="T804" s="185"/>
      <c r="U804" s="185"/>
      <c r="V804" s="185"/>
      <c r="W804" s="185"/>
    </row>
    <row r="805" spans="1:23" x14ac:dyDescent="0.35">
      <c r="A805" t="s">
        <v>1013</v>
      </c>
      <c r="B805" t="s">
        <v>112</v>
      </c>
      <c r="C805" t="s">
        <v>39</v>
      </c>
      <c r="D805" s="183">
        <v>7</v>
      </c>
      <c r="E805">
        <v>8</v>
      </c>
      <c r="F805" t="s">
        <v>148</v>
      </c>
      <c r="G805">
        <v>11</v>
      </c>
      <c r="H805">
        <v>27</v>
      </c>
      <c r="I805" t="s">
        <v>305</v>
      </c>
      <c r="J805">
        <v>1</v>
      </c>
      <c r="L805" s="195" t="e">
        <f>D805=#REF!</f>
        <v>#REF!</v>
      </c>
      <c r="M805" s="195" t="e">
        <f>E805=#REF!</f>
        <v>#REF!</v>
      </c>
      <c r="N805" s="195" t="e">
        <f>F805=#REF!</f>
        <v>#REF!</v>
      </c>
      <c r="O805" s="195" t="e">
        <f>G805=#REF!</f>
        <v>#REF!</v>
      </c>
      <c r="P805" s="195" t="e">
        <f>H805=#REF!</f>
        <v>#REF!</v>
      </c>
      <c r="Q805" s="195"/>
      <c r="R805" s="185"/>
      <c r="S805" s="185"/>
      <c r="T805" s="185"/>
      <c r="U805" s="185"/>
      <c r="V805" s="185"/>
      <c r="W805" s="185"/>
    </row>
    <row r="806" spans="1:23" x14ac:dyDescent="0.35">
      <c r="A806" t="s">
        <v>1014</v>
      </c>
      <c r="B806" t="s">
        <v>112</v>
      </c>
      <c r="C806" t="s">
        <v>40</v>
      </c>
      <c r="D806">
        <v>8</v>
      </c>
      <c r="E806">
        <v>7</v>
      </c>
      <c r="F806" t="s">
        <v>148</v>
      </c>
      <c r="G806" t="s">
        <v>148</v>
      </c>
      <c r="H806">
        <v>18</v>
      </c>
      <c r="I806" t="s">
        <v>210</v>
      </c>
      <c r="L806" s="195" t="e">
        <f>D806=#REF!</f>
        <v>#REF!</v>
      </c>
      <c r="M806" s="195" t="e">
        <f>E806=#REF!</f>
        <v>#REF!</v>
      </c>
      <c r="N806" s="195" t="e">
        <f>F806=#REF!</f>
        <v>#REF!</v>
      </c>
      <c r="O806" s="195" t="e">
        <f>G806=#REF!</f>
        <v>#REF!</v>
      </c>
      <c r="P806" s="195" t="e">
        <f>H806=#REF!</f>
        <v>#REF!</v>
      </c>
      <c r="Q806" s="195"/>
      <c r="R806" s="185"/>
      <c r="S806" s="185"/>
      <c r="T806" s="185"/>
      <c r="U806" s="185"/>
      <c r="V806" s="185"/>
      <c r="W806" s="185"/>
    </row>
    <row r="807" spans="1:23" x14ac:dyDescent="0.35">
      <c r="A807" t="s">
        <v>1015</v>
      </c>
      <c r="B807" t="s">
        <v>112</v>
      </c>
      <c r="C807" t="s">
        <v>150</v>
      </c>
      <c r="D807" t="s">
        <v>148</v>
      </c>
      <c r="E807" s="183">
        <v>4</v>
      </c>
      <c r="F807">
        <v>4</v>
      </c>
      <c r="G807">
        <v>4</v>
      </c>
      <c r="H807">
        <v>14</v>
      </c>
      <c r="I807" t="s">
        <v>305</v>
      </c>
      <c r="J807">
        <v>1</v>
      </c>
      <c r="L807" s="195" t="e">
        <f>D807=#REF!</f>
        <v>#REF!</v>
      </c>
      <c r="M807" s="195" t="e">
        <f>E807=#REF!</f>
        <v>#REF!</v>
      </c>
      <c r="N807" s="195" t="e">
        <f>F807=#REF!</f>
        <v>#REF!</v>
      </c>
      <c r="O807" s="195" t="e">
        <f>G807=#REF!</f>
        <v>#REF!</v>
      </c>
      <c r="P807" s="195" t="e">
        <f>H807=#REF!</f>
        <v>#REF!</v>
      </c>
      <c r="Q807" s="195"/>
      <c r="R807" s="185"/>
      <c r="S807" s="185"/>
      <c r="T807" s="185"/>
      <c r="U807" s="185"/>
      <c r="V807" s="185"/>
      <c r="W807" s="185"/>
    </row>
    <row r="808" spans="1:23" x14ac:dyDescent="0.35">
      <c r="A808" t="s">
        <v>1016</v>
      </c>
      <c r="B808" t="s">
        <v>99</v>
      </c>
      <c r="C808" t="s">
        <v>17</v>
      </c>
      <c r="D808">
        <v>12</v>
      </c>
      <c r="E808">
        <v>12</v>
      </c>
      <c r="F808">
        <v>5</v>
      </c>
      <c r="G808">
        <v>5</v>
      </c>
      <c r="H808">
        <v>34</v>
      </c>
      <c r="I808" t="s">
        <v>210</v>
      </c>
      <c r="L808" s="195" t="e">
        <f>D808=#REF!</f>
        <v>#REF!</v>
      </c>
      <c r="M808" s="195" t="e">
        <f>E808=#REF!</f>
        <v>#REF!</v>
      </c>
      <c r="N808" s="195" t="e">
        <f>F808=#REF!</f>
        <v>#REF!</v>
      </c>
      <c r="O808" s="195" t="e">
        <f>G808=#REF!</f>
        <v>#REF!</v>
      </c>
      <c r="P808" s="195" t="e">
        <f>H808=#REF!</f>
        <v>#REF!</v>
      </c>
      <c r="Q808" s="195"/>
      <c r="R808" s="185"/>
      <c r="S808" s="185"/>
      <c r="T808" s="185"/>
      <c r="U808" s="185"/>
      <c r="V808" s="185"/>
      <c r="W808" s="185"/>
    </row>
    <row r="809" spans="1:23" x14ac:dyDescent="0.35">
      <c r="A809" t="s">
        <v>1017</v>
      </c>
      <c r="B809" t="s">
        <v>99</v>
      </c>
      <c r="C809" t="s">
        <v>18</v>
      </c>
      <c r="D809">
        <v>4</v>
      </c>
      <c r="E809">
        <v>8</v>
      </c>
      <c r="F809" t="s">
        <v>148</v>
      </c>
      <c r="G809" t="s">
        <v>148</v>
      </c>
      <c r="H809">
        <v>14</v>
      </c>
      <c r="I809" t="s">
        <v>210</v>
      </c>
      <c r="L809" s="195" t="e">
        <f>D809=#REF!</f>
        <v>#REF!</v>
      </c>
      <c r="M809" s="195" t="e">
        <f>E809=#REF!</f>
        <v>#REF!</v>
      </c>
      <c r="N809" s="195" t="e">
        <f>F809=#REF!</f>
        <v>#REF!</v>
      </c>
      <c r="O809" s="195" t="e">
        <f>G809=#REF!</f>
        <v>#REF!</v>
      </c>
      <c r="P809" s="195" t="e">
        <f>H809=#REF!</f>
        <v>#REF!</v>
      </c>
      <c r="Q809" s="195"/>
      <c r="R809" s="185"/>
      <c r="S809" s="185"/>
      <c r="T809" s="185"/>
      <c r="U809" s="185"/>
      <c r="V809" s="185"/>
      <c r="W809" s="185"/>
    </row>
    <row r="810" spans="1:23" x14ac:dyDescent="0.35">
      <c r="A810" t="s">
        <v>1018</v>
      </c>
      <c r="B810" t="s">
        <v>99</v>
      </c>
      <c r="C810" t="s">
        <v>19</v>
      </c>
      <c r="D810" t="s">
        <v>148</v>
      </c>
      <c r="E810" t="s">
        <v>148</v>
      </c>
      <c r="F810" t="s">
        <v>148</v>
      </c>
      <c r="G810" t="s">
        <v>148</v>
      </c>
      <c r="H810">
        <v>5</v>
      </c>
      <c r="I810" t="s">
        <v>210</v>
      </c>
      <c r="L810" s="195" t="e">
        <f>D810=#REF!</f>
        <v>#REF!</v>
      </c>
      <c r="M810" s="195" t="e">
        <f>E810=#REF!</f>
        <v>#REF!</v>
      </c>
      <c r="N810" s="195" t="e">
        <f>F810=#REF!</f>
        <v>#REF!</v>
      </c>
      <c r="O810" s="195" t="e">
        <f>G810=#REF!</f>
        <v>#REF!</v>
      </c>
      <c r="P810" s="195" t="e">
        <f>H810=#REF!</f>
        <v>#REF!</v>
      </c>
      <c r="Q810" s="195"/>
      <c r="R810" s="185"/>
      <c r="S810" s="185"/>
      <c r="T810" s="185"/>
      <c r="U810" s="185"/>
      <c r="V810" s="185"/>
      <c r="W810" s="185"/>
    </row>
    <row r="811" spans="1:23" x14ac:dyDescent="0.35">
      <c r="A811" t="s">
        <v>1019</v>
      </c>
      <c r="B811" t="s">
        <v>99</v>
      </c>
      <c r="C811" t="s">
        <v>20</v>
      </c>
      <c r="D811">
        <v>6</v>
      </c>
      <c r="E811">
        <v>3</v>
      </c>
      <c r="F811">
        <v>3</v>
      </c>
      <c r="G811">
        <v>3</v>
      </c>
      <c r="H811">
        <v>15</v>
      </c>
      <c r="I811" t="s">
        <v>210</v>
      </c>
      <c r="L811" s="195" t="e">
        <f>D811=#REF!</f>
        <v>#REF!</v>
      </c>
      <c r="M811" s="195" t="e">
        <f>E811=#REF!</f>
        <v>#REF!</v>
      </c>
      <c r="N811" s="195" t="e">
        <f>F811=#REF!</f>
        <v>#REF!</v>
      </c>
      <c r="O811" s="195" t="e">
        <f>G811=#REF!</f>
        <v>#REF!</v>
      </c>
      <c r="P811" s="195" t="e">
        <f>H811=#REF!</f>
        <v>#REF!</v>
      </c>
      <c r="Q811" s="195"/>
      <c r="R811" s="185"/>
      <c r="S811" s="185"/>
      <c r="T811" s="185"/>
      <c r="U811" s="185"/>
      <c r="V811" s="185"/>
      <c r="W811" s="185"/>
    </row>
    <row r="812" spans="1:23" x14ac:dyDescent="0.35">
      <c r="A812" t="s">
        <v>1020</v>
      </c>
      <c r="B812" t="s">
        <v>99</v>
      </c>
      <c r="C812" t="s">
        <v>21</v>
      </c>
      <c r="D812">
        <v>6</v>
      </c>
      <c r="E812">
        <v>7</v>
      </c>
      <c r="F812">
        <v>10</v>
      </c>
      <c r="G812">
        <v>4</v>
      </c>
      <c r="H812">
        <v>27</v>
      </c>
      <c r="I812" t="s">
        <v>210</v>
      </c>
      <c r="L812" s="195" t="e">
        <f>D812=#REF!</f>
        <v>#REF!</v>
      </c>
      <c r="M812" s="195" t="e">
        <f>E812=#REF!</f>
        <v>#REF!</v>
      </c>
      <c r="N812" s="195" t="e">
        <f>F812=#REF!</f>
        <v>#REF!</v>
      </c>
      <c r="O812" s="195" t="e">
        <f>G812=#REF!</f>
        <v>#REF!</v>
      </c>
      <c r="P812" s="195" t="e">
        <f>H812=#REF!</f>
        <v>#REF!</v>
      </c>
      <c r="Q812" s="195"/>
      <c r="R812" s="185"/>
      <c r="S812" s="185"/>
      <c r="T812" s="185"/>
      <c r="U812" s="185"/>
      <c r="V812" s="185"/>
      <c r="W812" s="185"/>
    </row>
    <row r="813" spans="1:23" x14ac:dyDescent="0.35">
      <c r="A813" t="s">
        <v>1021</v>
      </c>
      <c r="B813" t="s">
        <v>99</v>
      </c>
      <c r="C813" t="s">
        <v>116</v>
      </c>
      <c r="D813">
        <v>8</v>
      </c>
      <c r="E813" s="183">
        <v>4</v>
      </c>
      <c r="F813">
        <v>5</v>
      </c>
      <c r="G813" t="s">
        <v>148</v>
      </c>
      <c r="H813">
        <v>19</v>
      </c>
      <c r="I813" t="s">
        <v>305</v>
      </c>
      <c r="J813">
        <v>1</v>
      </c>
      <c r="L813" s="195" t="e">
        <f>D813=#REF!</f>
        <v>#REF!</v>
      </c>
      <c r="M813" s="195" t="e">
        <f>E813=#REF!</f>
        <v>#REF!</v>
      </c>
      <c r="N813" s="195" t="e">
        <f>F813=#REF!</f>
        <v>#REF!</v>
      </c>
      <c r="O813" s="195" t="e">
        <f>G813=#REF!</f>
        <v>#REF!</v>
      </c>
      <c r="P813" s="195" t="e">
        <f>H813=#REF!</f>
        <v>#REF!</v>
      </c>
      <c r="Q813" s="195"/>
      <c r="R813" s="185"/>
      <c r="S813" s="185"/>
      <c r="T813" s="185"/>
      <c r="U813" s="185"/>
      <c r="V813" s="185"/>
      <c r="W813" s="185"/>
    </row>
    <row r="814" spans="1:23" x14ac:dyDescent="0.35">
      <c r="A814" t="s">
        <v>1022</v>
      </c>
      <c r="B814" t="s">
        <v>99</v>
      </c>
      <c r="C814" t="s">
        <v>22</v>
      </c>
      <c r="D814" t="s">
        <v>148</v>
      </c>
      <c r="E814" t="s">
        <v>148</v>
      </c>
      <c r="F814" t="s">
        <v>148</v>
      </c>
      <c r="G814" t="s">
        <v>148</v>
      </c>
      <c r="H814">
        <v>4</v>
      </c>
      <c r="I814" t="s">
        <v>210</v>
      </c>
      <c r="L814" s="195" t="e">
        <f>D814=#REF!</f>
        <v>#REF!</v>
      </c>
      <c r="M814" s="195" t="e">
        <f>E814=#REF!</f>
        <v>#REF!</v>
      </c>
      <c r="N814" s="195" t="e">
        <f>F814=#REF!</f>
        <v>#REF!</v>
      </c>
      <c r="O814" s="195" t="e">
        <f>G814=#REF!</f>
        <v>#REF!</v>
      </c>
      <c r="P814" s="195" t="e">
        <f>H814=#REF!</f>
        <v>#REF!</v>
      </c>
      <c r="Q814" s="195"/>
      <c r="R814" s="185"/>
      <c r="S814" s="185"/>
      <c r="T814" s="185"/>
      <c r="U814" s="185"/>
      <c r="V814" s="185"/>
      <c r="W814" s="185"/>
    </row>
    <row r="815" spans="1:23" x14ac:dyDescent="0.35">
      <c r="A815" t="s">
        <v>1023</v>
      </c>
      <c r="B815" t="s">
        <v>99</v>
      </c>
      <c r="C815" t="s">
        <v>23</v>
      </c>
      <c r="D815">
        <v>6</v>
      </c>
      <c r="E815" t="s">
        <v>148</v>
      </c>
      <c r="F815" t="s">
        <v>148</v>
      </c>
      <c r="G815" t="s">
        <v>148</v>
      </c>
      <c r="H815">
        <v>10</v>
      </c>
      <c r="I815" t="s">
        <v>210</v>
      </c>
      <c r="L815" s="195" t="e">
        <f>D815=#REF!</f>
        <v>#REF!</v>
      </c>
      <c r="M815" s="195" t="e">
        <f>E815=#REF!</f>
        <v>#REF!</v>
      </c>
      <c r="N815" s="195" t="e">
        <f>F815=#REF!</f>
        <v>#REF!</v>
      </c>
      <c r="O815" s="195" t="e">
        <f>G815=#REF!</f>
        <v>#REF!</v>
      </c>
      <c r="P815" s="195" t="e">
        <f>H815=#REF!</f>
        <v>#REF!</v>
      </c>
      <c r="Q815" s="195"/>
      <c r="R815" s="185"/>
      <c r="S815" s="185"/>
      <c r="T815" s="185"/>
      <c r="U815" s="185"/>
      <c r="V815" s="185"/>
      <c r="W815" s="185"/>
    </row>
    <row r="816" spans="1:23" x14ac:dyDescent="0.35">
      <c r="A816" t="s">
        <v>1024</v>
      </c>
      <c r="B816" t="s">
        <v>206</v>
      </c>
      <c r="C816" t="s">
        <v>24</v>
      </c>
      <c r="D816" t="s">
        <v>148</v>
      </c>
      <c r="E816">
        <v>7</v>
      </c>
      <c r="F816">
        <v>4</v>
      </c>
      <c r="G816" t="s">
        <v>148</v>
      </c>
      <c r="H816">
        <v>13</v>
      </c>
      <c r="I816" t="s">
        <v>210</v>
      </c>
      <c r="L816" s="195" t="e">
        <f>D816=#REF!</f>
        <v>#REF!</v>
      </c>
      <c r="M816" s="195" t="e">
        <f>E816=#REF!</f>
        <v>#REF!</v>
      </c>
      <c r="N816" s="195" t="e">
        <f>F816=#REF!</f>
        <v>#REF!</v>
      </c>
      <c r="O816" s="195" t="e">
        <f>G816=#REF!</f>
        <v>#REF!</v>
      </c>
      <c r="P816" s="195" t="e">
        <f>H816=#REF!</f>
        <v>#REF!</v>
      </c>
      <c r="Q816" s="195"/>
      <c r="R816" s="185"/>
      <c r="S816" s="185"/>
      <c r="T816" s="185"/>
      <c r="U816" s="185"/>
      <c r="V816" s="185"/>
      <c r="W816" s="185"/>
    </row>
    <row r="817" spans="1:23" x14ac:dyDescent="0.35">
      <c r="A817" t="s">
        <v>1025</v>
      </c>
      <c r="B817" t="s">
        <v>99</v>
      </c>
      <c r="C817" t="s">
        <v>25</v>
      </c>
      <c r="D817">
        <v>27</v>
      </c>
      <c r="E817">
        <v>27</v>
      </c>
      <c r="F817">
        <v>33</v>
      </c>
      <c r="G817">
        <v>14</v>
      </c>
      <c r="H817">
        <v>101</v>
      </c>
      <c r="I817" t="s">
        <v>210</v>
      </c>
      <c r="L817" s="195" t="e">
        <f>D817=#REF!</f>
        <v>#REF!</v>
      </c>
      <c r="M817" s="195" t="e">
        <f>E817=#REF!</f>
        <v>#REF!</v>
      </c>
      <c r="N817" s="195" t="e">
        <f>F817=#REF!</f>
        <v>#REF!</v>
      </c>
      <c r="O817" s="195" t="e">
        <f>G817=#REF!</f>
        <v>#REF!</v>
      </c>
      <c r="P817" s="195" t="e">
        <f>H817=#REF!</f>
        <v>#REF!</v>
      </c>
      <c r="Q817" s="195"/>
      <c r="R817" s="185"/>
      <c r="S817" s="185"/>
      <c r="T817" s="185"/>
      <c r="U817" s="185"/>
      <c r="V817" s="185"/>
      <c r="W817" s="185"/>
    </row>
    <row r="818" spans="1:23" x14ac:dyDescent="0.35">
      <c r="A818" t="s">
        <v>1026</v>
      </c>
      <c r="B818" t="s">
        <v>99</v>
      </c>
      <c r="C818" t="s">
        <v>26</v>
      </c>
      <c r="D818" t="s">
        <v>148</v>
      </c>
      <c r="E818" t="s">
        <v>148</v>
      </c>
      <c r="F818" t="s">
        <v>148</v>
      </c>
      <c r="G818" t="s">
        <v>148</v>
      </c>
      <c r="H818">
        <v>5</v>
      </c>
      <c r="I818" t="s">
        <v>210</v>
      </c>
      <c r="L818" s="195" t="e">
        <f>D818=#REF!</f>
        <v>#REF!</v>
      </c>
      <c r="M818" s="195" t="e">
        <f>E818=#REF!</f>
        <v>#REF!</v>
      </c>
      <c r="N818" s="195" t="e">
        <f>F818=#REF!</f>
        <v>#REF!</v>
      </c>
      <c r="O818" s="195" t="e">
        <f>G818=#REF!</f>
        <v>#REF!</v>
      </c>
      <c r="P818" s="195" t="e">
        <f>H818=#REF!</f>
        <v>#REF!</v>
      </c>
      <c r="Q818" s="195"/>
      <c r="R818" s="185"/>
      <c r="S818" s="185"/>
      <c r="T818" s="185"/>
      <c r="U818" s="185"/>
      <c r="V818" s="185"/>
      <c r="W818" s="185"/>
    </row>
    <row r="819" spans="1:23" x14ac:dyDescent="0.35">
      <c r="A819" t="s">
        <v>1027</v>
      </c>
      <c r="B819" t="s">
        <v>99</v>
      </c>
      <c r="C819" t="s">
        <v>27</v>
      </c>
      <c r="D819">
        <v>8</v>
      </c>
      <c r="E819">
        <v>5</v>
      </c>
      <c r="F819">
        <v>6</v>
      </c>
      <c r="G819">
        <v>6</v>
      </c>
      <c r="H819">
        <v>25</v>
      </c>
      <c r="I819" t="s">
        <v>210</v>
      </c>
      <c r="L819" s="195" t="e">
        <f>D819=#REF!</f>
        <v>#REF!</v>
      </c>
      <c r="M819" s="195" t="e">
        <f>E819=#REF!</f>
        <v>#REF!</v>
      </c>
      <c r="N819" s="195" t="e">
        <f>F819=#REF!</f>
        <v>#REF!</v>
      </c>
      <c r="O819" s="195" t="e">
        <f>G819=#REF!</f>
        <v>#REF!</v>
      </c>
      <c r="P819" s="195" t="e">
        <f>H819=#REF!</f>
        <v>#REF!</v>
      </c>
      <c r="Q819" s="195"/>
      <c r="R819" s="185"/>
      <c r="S819" s="185"/>
      <c r="T819" s="185"/>
      <c r="U819" s="185"/>
      <c r="V819" s="185"/>
      <c r="W819" s="185"/>
    </row>
    <row r="820" spans="1:23" x14ac:dyDescent="0.35">
      <c r="A820" t="s">
        <v>1028</v>
      </c>
      <c r="B820" t="s">
        <v>99</v>
      </c>
      <c r="C820" t="s">
        <v>28</v>
      </c>
      <c r="D820">
        <v>6</v>
      </c>
      <c r="E820">
        <v>4</v>
      </c>
      <c r="F820">
        <v>5</v>
      </c>
      <c r="G820">
        <v>3</v>
      </c>
      <c r="H820">
        <v>18</v>
      </c>
      <c r="I820" t="s">
        <v>210</v>
      </c>
      <c r="L820" s="195" t="e">
        <f>D820=#REF!</f>
        <v>#REF!</v>
      </c>
      <c r="M820" s="195" t="e">
        <f>E820=#REF!</f>
        <v>#REF!</v>
      </c>
      <c r="N820" s="195" t="e">
        <f>F820=#REF!</f>
        <v>#REF!</v>
      </c>
      <c r="O820" s="195" t="e">
        <f>G820=#REF!</f>
        <v>#REF!</v>
      </c>
      <c r="P820" s="195" t="e">
        <f>H820=#REF!</f>
        <v>#REF!</v>
      </c>
      <c r="Q820" s="195"/>
      <c r="R820" s="185"/>
      <c r="S820" s="185"/>
      <c r="T820" s="185"/>
      <c r="U820" s="185"/>
      <c r="V820" s="185"/>
      <c r="W820" s="185"/>
    </row>
    <row r="821" spans="1:23" x14ac:dyDescent="0.35">
      <c r="A821" t="s">
        <v>1029</v>
      </c>
      <c r="B821" t="s">
        <v>99</v>
      </c>
      <c r="C821" t="s">
        <v>29</v>
      </c>
      <c r="D821" t="s">
        <v>148</v>
      </c>
      <c r="E821" t="s">
        <v>148</v>
      </c>
      <c r="F821" t="s">
        <v>148</v>
      </c>
      <c r="G821" t="s">
        <v>148</v>
      </c>
      <c r="H821" t="s">
        <v>148</v>
      </c>
      <c r="I821" t="s">
        <v>210</v>
      </c>
      <c r="L821" s="195" t="e">
        <f>D821=#REF!</f>
        <v>#REF!</v>
      </c>
      <c r="M821" s="195" t="e">
        <f>E821=#REF!</f>
        <v>#REF!</v>
      </c>
      <c r="N821" s="195" t="e">
        <f>F821=#REF!</f>
        <v>#REF!</v>
      </c>
      <c r="O821" s="195" t="e">
        <f>G821=#REF!</f>
        <v>#REF!</v>
      </c>
      <c r="P821" s="195" t="e">
        <f>H821=#REF!</f>
        <v>#REF!</v>
      </c>
      <c r="Q821" s="195"/>
      <c r="R821" s="185"/>
      <c r="S821" s="185"/>
      <c r="T821" s="185"/>
      <c r="U821" s="185"/>
      <c r="V821" s="185"/>
      <c r="W821" s="185"/>
    </row>
    <row r="822" spans="1:23" x14ac:dyDescent="0.35">
      <c r="A822" t="s">
        <v>1030</v>
      </c>
      <c r="B822" t="s">
        <v>99</v>
      </c>
      <c r="C822" t="s">
        <v>30</v>
      </c>
      <c r="D822">
        <v>3</v>
      </c>
      <c r="E822">
        <v>10</v>
      </c>
      <c r="F822">
        <v>3</v>
      </c>
      <c r="G822">
        <v>3</v>
      </c>
      <c r="H822">
        <v>19</v>
      </c>
      <c r="I822" t="s">
        <v>210</v>
      </c>
      <c r="L822" s="195" t="e">
        <f>D822=#REF!</f>
        <v>#REF!</v>
      </c>
      <c r="M822" s="195" t="e">
        <f>E822=#REF!</f>
        <v>#REF!</v>
      </c>
      <c r="N822" s="195" t="e">
        <f>F822=#REF!</f>
        <v>#REF!</v>
      </c>
      <c r="O822" s="195" t="e">
        <f>G822=#REF!</f>
        <v>#REF!</v>
      </c>
      <c r="P822" s="195" t="e">
        <f>H822=#REF!</f>
        <v>#REF!</v>
      </c>
      <c r="Q822" s="195"/>
      <c r="R822" s="185"/>
      <c r="S822" s="185"/>
      <c r="T822" s="185"/>
      <c r="U822" s="185"/>
      <c r="V822" s="185"/>
      <c r="W822" s="185"/>
    </row>
    <row r="823" spans="1:23" x14ac:dyDescent="0.35">
      <c r="A823" t="s">
        <v>1031</v>
      </c>
      <c r="B823" t="s">
        <v>99</v>
      </c>
      <c r="C823" t="s">
        <v>31</v>
      </c>
      <c r="D823">
        <v>20</v>
      </c>
      <c r="E823">
        <v>20</v>
      </c>
      <c r="F823">
        <v>20</v>
      </c>
      <c r="G823">
        <v>17</v>
      </c>
      <c r="H823">
        <v>77</v>
      </c>
      <c r="I823" t="s">
        <v>210</v>
      </c>
      <c r="L823" s="195" t="e">
        <f>D823=#REF!</f>
        <v>#REF!</v>
      </c>
      <c r="M823" s="195" t="e">
        <f>E823=#REF!</f>
        <v>#REF!</v>
      </c>
      <c r="N823" s="195" t="e">
        <f>F823=#REF!</f>
        <v>#REF!</v>
      </c>
      <c r="O823" s="195" t="e">
        <f>G823=#REF!</f>
        <v>#REF!</v>
      </c>
      <c r="P823" s="195" t="e">
        <f>H823=#REF!</f>
        <v>#REF!</v>
      </c>
      <c r="Q823" s="195"/>
      <c r="R823" s="185"/>
      <c r="S823" s="185"/>
      <c r="T823" s="185"/>
      <c r="U823" s="185"/>
      <c r="V823" s="185"/>
      <c r="W823" s="185"/>
    </row>
    <row r="824" spans="1:23" x14ac:dyDescent="0.35">
      <c r="A824" t="s">
        <v>1032</v>
      </c>
      <c r="B824" t="s">
        <v>99</v>
      </c>
      <c r="C824" t="s">
        <v>32</v>
      </c>
      <c r="D824">
        <v>4</v>
      </c>
      <c r="E824">
        <v>5</v>
      </c>
      <c r="F824" s="183">
        <v>4</v>
      </c>
      <c r="G824" t="s">
        <v>148</v>
      </c>
      <c r="H824">
        <v>15</v>
      </c>
      <c r="I824" t="s">
        <v>305</v>
      </c>
      <c r="J824">
        <v>1</v>
      </c>
      <c r="L824" s="195" t="e">
        <f>D824=#REF!</f>
        <v>#REF!</v>
      </c>
      <c r="M824" s="195" t="e">
        <f>E824=#REF!</f>
        <v>#REF!</v>
      </c>
      <c r="N824" s="195" t="e">
        <f>F824=#REF!</f>
        <v>#REF!</v>
      </c>
      <c r="O824" s="195" t="e">
        <f>G824=#REF!</f>
        <v>#REF!</v>
      </c>
      <c r="P824" s="195" t="e">
        <f>H824=#REF!</f>
        <v>#REF!</v>
      </c>
      <c r="Q824" s="195"/>
      <c r="R824" s="185"/>
      <c r="S824" s="185"/>
      <c r="T824" s="185"/>
      <c r="U824" s="185"/>
      <c r="V824" s="185"/>
      <c r="W824" s="185"/>
    </row>
    <row r="825" spans="1:23" x14ac:dyDescent="0.35">
      <c r="A825" t="s">
        <v>1033</v>
      </c>
      <c r="B825" t="s">
        <v>99</v>
      </c>
      <c r="C825" t="s">
        <v>33</v>
      </c>
      <c r="D825">
        <v>10</v>
      </c>
      <c r="E825" s="183">
        <v>6</v>
      </c>
      <c r="F825">
        <v>8</v>
      </c>
      <c r="G825" t="s">
        <v>148</v>
      </c>
      <c r="H825">
        <v>26</v>
      </c>
      <c r="I825" t="s">
        <v>305</v>
      </c>
      <c r="J825">
        <v>1</v>
      </c>
      <c r="L825" s="195" t="e">
        <f>D825=#REF!</f>
        <v>#REF!</v>
      </c>
      <c r="M825" s="195" t="e">
        <f>E825=#REF!</f>
        <v>#REF!</v>
      </c>
      <c r="N825" s="195" t="e">
        <f>F825=#REF!</f>
        <v>#REF!</v>
      </c>
      <c r="O825" s="195" t="e">
        <f>G825=#REF!</f>
        <v>#REF!</v>
      </c>
      <c r="P825" s="195" t="e">
        <f>H825=#REF!</f>
        <v>#REF!</v>
      </c>
      <c r="Q825" s="195"/>
      <c r="R825" s="185"/>
      <c r="S825" s="185"/>
      <c r="T825" s="185"/>
      <c r="U825" s="185"/>
      <c r="V825" s="185"/>
      <c r="W825" s="185"/>
    </row>
    <row r="826" spans="1:23" x14ac:dyDescent="0.35">
      <c r="A826" t="s">
        <v>1034</v>
      </c>
      <c r="B826" t="s">
        <v>99</v>
      </c>
      <c r="C826" t="s">
        <v>34</v>
      </c>
      <c r="D826" s="183">
        <v>3</v>
      </c>
      <c r="E826">
        <v>5</v>
      </c>
      <c r="F826">
        <v>4</v>
      </c>
      <c r="G826" t="s">
        <v>148</v>
      </c>
      <c r="H826">
        <v>14</v>
      </c>
      <c r="I826" t="s">
        <v>305</v>
      </c>
      <c r="J826">
        <v>1</v>
      </c>
      <c r="L826" s="195" t="e">
        <f>D826=#REF!</f>
        <v>#REF!</v>
      </c>
      <c r="M826" s="195" t="e">
        <f>E826=#REF!</f>
        <v>#REF!</v>
      </c>
      <c r="N826" s="195" t="e">
        <f>F826=#REF!</f>
        <v>#REF!</v>
      </c>
      <c r="O826" s="195" t="e">
        <f>G826=#REF!</f>
        <v>#REF!</v>
      </c>
      <c r="P826" s="195" t="e">
        <f>H826=#REF!</f>
        <v>#REF!</v>
      </c>
      <c r="Q826" s="195"/>
      <c r="R826" s="185"/>
      <c r="S826" s="185"/>
      <c r="T826" s="185"/>
      <c r="U826" s="185"/>
      <c r="V826" s="185"/>
      <c r="W826" s="185"/>
    </row>
    <row r="827" spans="1:23" x14ac:dyDescent="0.35">
      <c r="A827" t="s">
        <v>1035</v>
      </c>
      <c r="B827" t="s">
        <v>99</v>
      </c>
      <c r="C827" t="s">
        <v>35</v>
      </c>
      <c r="D827">
        <v>8</v>
      </c>
      <c r="E827">
        <v>3</v>
      </c>
      <c r="F827" t="s">
        <v>148</v>
      </c>
      <c r="G827" t="s">
        <v>148</v>
      </c>
      <c r="H827">
        <v>13</v>
      </c>
      <c r="I827" t="s">
        <v>210</v>
      </c>
      <c r="L827" s="195" t="e">
        <f>D827=#REF!</f>
        <v>#REF!</v>
      </c>
      <c r="M827" s="195" t="e">
        <f>E827=#REF!</f>
        <v>#REF!</v>
      </c>
      <c r="N827" s="195" t="e">
        <f>F827=#REF!</f>
        <v>#REF!</v>
      </c>
      <c r="O827" s="195" t="e">
        <f>G827=#REF!</f>
        <v>#REF!</v>
      </c>
      <c r="P827" s="195" t="e">
        <f>H827=#REF!</f>
        <v>#REF!</v>
      </c>
      <c r="Q827" s="195"/>
      <c r="R827" s="185"/>
      <c r="S827" s="185"/>
      <c r="T827" s="185"/>
      <c r="U827" s="185"/>
      <c r="V827" s="185"/>
      <c r="W827" s="185"/>
    </row>
    <row r="828" spans="1:23" x14ac:dyDescent="0.35">
      <c r="A828" t="s">
        <v>1036</v>
      </c>
      <c r="B828" t="s">
        <v>99</v>
      </c>
      <c r="C828" t="s">
        <v>36</v>
      </c>
      <c r="D828" t="s">
        <v>148</v>
      </c>
      <c r="E828" t="s">
        <v>148</v>
      </c>
      <c r="F828">
        <v>3</v>
      </c>
      <c r="G828">
        <v>4</v>
      </c>
      <c r="H828">
        <v>9</v>
      </c>
      <c r="I828" t="s">
        <v>210</v>
      </c>
      <c r="L828" s="195" t="e">
        <f>D828=#REF!</f>
        <v>#REF!</v>
      </c>
      <c r="M828" s="195" t="e">
        <f>E828=#REF!</f>
        <v>#REF!</v>
      </c>
      <c r="N828" s="195" t="e">
        <f>F828=#REF!</f>
        <v>#REF!</v>
      </c>
      <c r="O828" s="195" t="e">
        <f>G828=#REF!</f>
        <v>#REF!</v>
      </c>
      <c r="P828" s="195" t="e">
        <f>H828=#REF!</f>
        <v>#REF!</v>
      </c>
      <c r="Q828" s="195"/>
      <c r="R828" s="185"/>
      <c r="S828" s="185"/>
      <c r="T828" s="185"/>
      <c r="U828" s="185"/>
      <c r="V828" s="185"/>
      <c r="W828" s="185"/>
    </row>
    <row r="829" spans="1:23" x14ac:dyDescent="0.35">
      <c r="A829" t="s">
        <v>1037</v>
      </c>
      <c r="B829" t="s">
        <v>99</v>
      </c>
      <c r="C829" t="s">
        <v>37</v>
      </c>
      <c r="D829" t="s">
        <v>148</v>
      </c>
      <c r="E829">
        <v>4</v>
      </c>
      <c r="F829" t="s">
        <v>148</v>
      </c>
      <c r="G829" t="s">
        <v>148</v>
      </c>
      <c r="H829">
        <v>9</v>
      </c>
      <c r="I829" t="s">
        <v>210</v>
      </c>
      <c r="L829" s="195" t="e">
        <f>D829=#REF!</f>
        <v>#REF!</v>
      </c>
      <c r="M829" s="195" t="e">
        <f>E829=#REF!</f>
        <v>#REF!</v>
      </c>
      <c r="N829" s="195" t="e">
        <f>F829=#REF!</f>
        <v>#REF!</v>
      </c>
      <c r="O829" s="195" t="e">
        <f>G829=#REF!</f>
        <v>#REF!</v>
      </c>
      <c r="P829" s="195" t="e">
        <f>H829=#REF!</f>
        <v>#REF!</v>
      </c>
      <c r="Q829" s="195"/>
      <c r="R829" s="185"/>
      <c r="S829" s="185"/>
      <c r="T829" s="185"/>
      <c r="U829" s="185"/>
      <c r="V829" s="185"/>
      <c r="W829" s="185"/>
    </row>
    <row r="830" spans="1:23" x14ac:dyDescent="0.35">
      <c r="A830" t="s">
        <v>1038</v>
      </c>
      <c r="B830" t="s">
        <v>99</v>
      </c>
      <c r="C830" t="s">
        <v>38</v>
      </c>
      <c r="D830">
        <v>16</v>
      </c>
      <c r="E830">
        <v>21</v>
      </c>
      <c r="F830">
        <v>14</v>
      </c>
      <c r="G830">
        <v>11</v>
      </c>
      <c r="H830">
        <v>62</v>
      </c>
      <c r="I830" t="s">
        <v>210</v>
      </c>
      <c r="L830" s="195" t="e">
        <f>D830=#REF!</f>
        <v>#REF!</v>
      </c>
      <c r="M830" s="195" t="e">
        <f>E830=#REF!</f>
        <v>#REF!</v>
      </c>
      <c r="N830" s="195" t="e">
        <f>F830=#REF!</f>
        <v>#REF!</v>
      </c>
      <c r="O830" s="195" t="e">
        <f>G830=#REF!</f>
        <v>#REF!</v>
      </c>
      <c r="P830" s="195" t="e">
        <f>H830=#REF!</f>
        <v>#REF!</v>
      </c>
      <c r="Q830" s="195"/>
      <c r="R830" s="185"/>
      <c r="S830" s="185"/>
      <c r="T830" s="185"/>
      <c r="U830" s="185"/>
      <c r="V830" s="185"/>
      <c r="W830" s="185"/>
    </row>
    <row r="831" spans="1:23" x14ac:dyDescent="0.35">
      <c r="A831" t="s">
        <v>1039</v>
      </c>
      <c r="B831" t="s">
        <v>99</v>
      </c>
      <c r="C831" t="s">
        <v>39</v>
      </c>
      <c r="D831" s="183">
        <v>5</v>
      </c>
      <c r="E831">
        <v>7</v>
      </c>
      <c r="F831">
        <v>7</v>
      </c>
      <c r="G831" t="s">
        <v>148</v>
      </c>
      <c r="H831">
        <v>21</v>
      </c>
      <c r="I831" t="s">
        <v>305</v>
      </c>
      <c r="J831">
        <v>1</v>
      </c>
      <c r="L831" s="195" t="e">
        <f>D831=#REF!</f>
        <v>#REF!</v>
      </c>
      <c r="M831" s="195" t="e">
        <f>E831=#REF!</f>
        <v>#REF!</v>
      </c>
      <c r="N831" s="195" t="e">
        <f>F831=#REF!</f>
        <v>#REF!</v>
      </c>
      <c r="O831" s="195" t="e">
        <f>G831=#REF!</f>
        <v>#REF!</v>
      </c>
      <c r="P831" s="195" t="e">
        <f>H831=#REF!</f>
        <v>#REF!</v>
      </c>
      <c r="Q831" s="195"/>
      <c r="R831" s="185"/>
      <c r="S831" s="185"/>
      <c r="T831" s="185"/>
      <c r="U831" s="185"/>
      <c r="V831" s="185"/>
      <c r="W831" s="185"/>
    </row>
    <row r="832" spans="1:23" x14ac:dyDescent="0.35">
      <c r="A832" t="s">
        <v>1040</v>
      </c>
      <c r="B832" t="s">
        <v>99</v>
      </c>
      <c r="C832" t="s">
        <v>40</v>
      </c>
      <c r="D832">
        <v>7</v>
      </c>
      <c r="E832" t="s">
        <v>148</v>
      </c>
      <c r="F832">
        <v>4</v>
      </c>
      <c r="G832" s="183">
        <v>4</v>
      </c>
      <c r="H832">
        <v>16</v>
      </c>
      <c r="I832" t="s">
        <v>305</v>
      </c>
      <c r="J832">
        <v>1</v>
      </c>
      <c r="L832" s="195" t="e">
        <f>D832=#REF!</f>
        <v>#REF!</v>
      </c>
      <c r="M832" s="195" t="e">
        <f>E832=#REF!</f>
        <v>#REF!</v>
      </c>
      <c r="N832" s="195" t="e">
        <f>F832=#REF!</f>
        <v>#REF!</v>
      </c>
      <c r="O832" s="195" t="e">
        <f>G832=#REF!</f>
        <v>#REF!</v>
      </c>
      <c r="P832" s="195" t="e">
        <f>H832=#REF!</f>
        <v>#REF!</v>
      </c>
      <c r="Q832" s="195"/>
      <c r="R832" s="185"/>
      <c r="S832" s="185"/>
      <c r="T832" s="185"/>
      <c r="U832" s="185"/>
      <c r="V832" s="185"/>
      <c r="W832" s="185"/>
    </row>
    <row r="833" spans="1:23" x14ac:dyDescent="0.35">
      <c r="A833" t="s">
        <v>1041</v>
      </c>
      <c r="B833" t="s">
        <v>99</v>
      </c>
      <c r="C833" t="s">
        <v>150</v>
      </c>
      <c r="D833" t="s">
        <v>148</v>
      </c>
      <c r="E833" t="s">
        <v>148</v>
      </c>
      <c r="F833" t="s">
        <v>148</v>
      </c>
      <c r="G833" t="s">
        <v>148</v>
      </c>
      <c r="H833">
        <v>4</v>
      </c>
      <c r="I833" t="s">
        <v>210</v>
      </c>
      <c r="L833" s="195" t="e">
        <f>D833=#REF!</f>
        <v>#REF!</v>
      </c>
      <c r="M833" s="195" t="e">
        <f>E833=#REF!</f>
        <v>#REF!</v>
      </c>
      <c r="N833" s="195" t="e">
        <f>F833=#REF!</f>
        <v>#REF!</v>
      </c>
      <c r="O833" s="195" t="e">
        <f>G833=#REF!</f>
        <v>#REF!</v>
      </c>
      <c r="P833" s="195" t="e">
        <f>H833=#REF!</f>
        <v>#REF!</v>
      </c>
      <c r="Q833" s="195"/>
      <c r="R833" s="185"/>
      <c r="S833" s="185"/>
      <c r="T833" s="185"/>
      <c r="U833" s="185"/>
      <c r="V833" s="185"/>
      <c r="W833" s="185"/>
    </row>
    <row r="834" spans="1:23" x14ac:dyDescent="0.35">
      <c r="A834" t="s">
        <v>1042</v>
      </c>
      <c r="B834" t="s">
        <v>84</v>
      </c>
      <c r="C834" t="s">
        <v>17</v>
      </c>
      <c r="D834">
        <v>6</v>
      </c>
      <c r="E834">
        <v>12</v>
      </c>
      <c r="F834">
        <v>9</v>
      </c>
      <c r="G834">
        <v>4</v>
      </c>
      <c r="H834">
        <v>31</v>
      </c>
      <c r="I834" t="s">
        <v>210</v>
      </c>
      <c r="L834" s="195" t="e">
        <f>D834=#REF!</f>
        <v>#REF!</v>
      </c>
      <c r="M834" s="195" t="e">
        <f>E834=#REF!</f>
        <v>#REF!</v>
      </c>
      <c r="N834" s="195" t="e">
        <f>F834=#REF!</f>
        <v>#REF!</v>
      </c>
      <c r="O834" s="195" t="e">
        <f>G834=#REF!</f>
        <v>#REF!</v>
      </c>
      <c r="P834" s="195" t="e">
        <f>H834=#REF!</f>
        <v>#REF!</v>
      </c>
      <c r="Q834" s="195"/>
      <c r="R834" s="185"/>
      <c r="S834" s="185"/>
      <c r="T834" s="185"/>
      <c r="U834" s="185"/>
      <c r="V834" s="185"/>
      <c r="W834" s="185"/>
    </row>
    <row r="835" spans="1:23" x14ac:dyDescent="0.35">
      <c r="A835" t="s">
        <v>1043</v>
      </c>
      <c r="B835" t="s">
        <v>84</v>
      </c>
      <c r="C835" t="s">
        <v>18</v>
      </c>
      <c r="D835">
        <v>4</v>
      </c>
      <c r="E835" s="183">
        <v>3</v>
      </c>
      <c r="F835">
        <v>5</v>
      </c>
      <c r="G835" t="s">
        <v>148</v>
      </c>
      <c r="H835">
        <v>14</v>
      </c>
      <c r="I835" t="s">
        <v>305</v>
      </c>
      <c r="J835">
        <v>1</v>
      </c>
      <c r="L835" s="195" t="e">
        <f>D835=#REF!</f>
        <v>#REF!</v>
      </c>
      <c r="M835" s="195" t="e">
        <f>E835=#REF!</f>
        <v>#REF!</v>
      </c>
      <c r="N835" s="195" t="e">
        <f>F835=#REF!</f>
        <v>#REF!</v>
      </c>
      <c r="O835" s="195" t="e">
        <f>G835=#REF!</f>
        <v>#REF!</v>
      </c>
      <c r="P835" s="195" t="e">
        <f>H835=#REF!</f>
        <v>#REF!</v>
      </c>
      <c r="Q835" s="195"/>
      <c r="R835" s="185"/>
      <c r="S835" s="185"/>
      <c r="T835" s="185"/>
      <c r="U835" s="185"/>
      <c r="V835" s="185"/>
      <c r="W835" s="185"/>
    </row>
    <row r="836" spans="1:23" x14ac:dyDescent="0.35">
      <c r="A836" t="s">
        <v>1044</v>
      </c>
      <c r="B836" t="s">
        <v>84</v>
      </c>
      <c r="C836" t="s">
        <v>19</v>
      </c>
      <c r="D836" t="s">
        <v>148</v>
      </c>
      <c r="E836" t="s">
        <v>148</v>
      </c>
      <c r="F836" t="s">
        <v>148</v>
      </c>
      <c r="G836" t="s">
        <v>148</v>
      </c>
      <c r="H836">
        <v>5</v>
      </c>
      <c r="I836" t="s">
        <v>210</v>
      </c>
      <c r="L836" s="195" t="e">
        <f>D836=#REF!</f>
        <v>#REF!</v>
      </c>
      <c r="M836" s="195" t="e">
        <f>E836=#REF!</f>
        <v>#REF!</v>
      </c>
      <c r="N836" s="195" t="e">
        <f>F836=#REF!</f>
        <v>#REF!</v>
      </c>
      <c r="O836" s="195" t="e">
        <f>G836=#REF!</f>
        <v>#REF!</v>
      </c>
      <c r="P836" s="195" t="e">
        <f>H836=#REF!</f>
        <v>#REF!</v>
      </c>
      <c r="Q836" s="195"/>
      <c r="R836" s="185"/>
      <c r="S836" s="185"/>
      <c r="T836" s="185"/>
      <c r="U836" s="185"/>
      <c r="V836" s="185"/>
      <c r="W836" s="185"/>
    </row>
    <row r="837" spans="1:23" x14ac:dyDescent="0.35">
      <c r="A837" t="s">
        <v>1045</v>
      </c>
      <c r="B837" t="s">
        <v>84</v>
      </c>
      <c r="C837" t="s">
        <v>20</v>
      </c>
      <c r="D837" t="s">
        <v>148</v>
      </c>
      <c r="E837">
        <v>7</v>
      </c>
      <c r="F837" t="s">
        <v>148</v>
      </c>
      <c r="G837" t="s">
        <v>148</v>
      </c>
      <c r="H837">
        <v>13</v>
      </c>
      <c r="I837" t="s">
        <v>210</v>
      </c>
      <c r="L837" s="195" t="e">
        <f>D837=#REF!</f>
        <v>#REF!</v>
      </c>
      <c r="M837" s="195" t="e">
        <f>E837=#REF!</f>
        <v>#REF!</v>
      </c>
      <c r="N837" s="195" t="e">
        <f>F837=#REF!</f>
        <v>#REF!</v>
      </c>
      <c r="O837" s="195" t="e">
        <f>G837=#REF!</f>
        <v>#REF!</v>
      </c>
      <c r="P837" s="195" t="e">
        <f>H837=#REF!</f>
        <v>#REF!</v>
      </c>
      <c r="Q837" s="195"/>
      <c r="R837" s="185"/>
      <c r="S837" s="185"/>
      <c r="T837" s="185"/>
      <c r="U837" s="185"/>
      <c r="V837" s="185"/>
      <c r="W837" s="185"/>
    </row>
    <row r="838" spans="1:23" x14ac:dyDescent="0.35">
      <c r="A838" t="s">
        <v>1046</v>
      </c>
      <c r="B838" t="s">
        <v>84</v>
      </c>
      <c r="C838" t="s">
        <v>21</v>
      </c>
      <c r="D838">
        <v>8</v>
      </c>
      <c r="E838" t="s">
        <v>148</v>
      </c>
      <c r="F838">
        <v>5</v>
      </c>
      <c r="G838" s="183">
        <v>4</v>
      </c>
      <c r="H838">
        <v>19</v>
      </c>
      <c r="I838" t="s">
        <v>305</v>
      </c>
      <c r="J838">
        <v>1</v>
      </c>
      <c r="L838" s="195" t="e">
        <f>D838=#REF!</f>
        <v>#REF!</v>
      </c>
      <c r="M838" s="195" t="e">
        <f>E838=#REF!</f>
        <v>#REF!</v>
      </c>
      <c r="N838" s="195" t="e">
        <f>F838=#REF!</f>
        <v>#REF!</v>
      </c>
      <c r="O838" s="195" t="e">
        <f>G838=#REF!</f>
        <v>#REF!</v>
      </c>
      <c r="P838" s="195" t="e">
        <f>H838=#REF!</f>
        <v>#REF!</v>
      </c>
      <c r="Q838" s="195"/>
      <c r="R838" s="185"/>
      <c r="S838" s="185"/>
      <c r="T838" s="185"/>
      <c r="U838" s="185"/>
      <c r="V838" s="185"/>
      <c r="W838" s="185"/>
    </row>
    <row r="839" spans="1:23" x14ac:dyDescent="0.35">
      <c r="A839" t="s">
        <v>1047</v>
      </c>
      <c r="B839" t="s">
        <v>84</v>
      </c>
      <c r="C839" t="s">
        <v>116</v>
      </c>
      <c r="D839">
        <v>15</v>
      </c>
      <c r="E839">
        <v>12</v>
      </c>
      <c r="F839">
        <v>4</v>
      </c>
      <c r="G839">
        <v>7</v>
      </c>
      <c r="H839">
        <v>38</v>
      </c>
      <c r="I839" t="s">
        <v>210</v>
      </c>
      <c r="L839" s="195" t="e">
        <f>D839=#REF!</f>
        <v>#REF!</v>
      </c>
      <c r="M839" s="195" t="e">
        <f>E839=#REF!</f>
        <v>#REF!</v>
      </c>
      <c r="N839" s="195" t="e">
        <f>F839=#REF!</f>
        <v>#REF!</v>
      </c>
      <c r="O839" s="195" t="e">
        <f>G839=#REF!</f>
        <v>#REF!</v>
      </c>
      <c r="P839" s="195" t="e">
        <f>H839=#REF!</f>
        <v>#REF!</v>
      </c>
      <c r="Q839" s="195"/>
      <c r="R839" s="185"/>
      <c r="S839" s="185"/>
      <c r="T839" s="185"/>
      <c r="U839" s="185"/>
      <c r="V839" s="185"/>
      <c r="W839" s="185"/>
    </row>
    <row r="840" spans="1:23" x14ac:dyDescent="0.35">
      <c r="A840" t="s">
        <v>1048</v>
      </c>
      <c r="B840" t="s">
        <v>84</v>
      </c>
      <c r="C840" t="s">
        <v>22</v>
      </c>
      <c r="D840">
        <v>5</v>
      </c>
      <c r="E840" t="s">
        <v>148</v>
      </c>
      <c r="F840" t="s">
        <v>148</v>
      </c>
      <c r="G840" t="s">
        <v>148</v>
      </c>
      <c r="H840">
        <v>8</v>
      </c>
      <c r="I840" t="s">
        <v>210</v>
      </c>
      <c r="L840" s="195" t="e">
        <f>D840=#REF!</f>
        <v>#REF!</v>
      </c>
      <c r="M840" s="195" t="e">
        <f>E840=#REF!</f>
        <v>#REF!</v>
      </c>
      <c r="N840" s="195" t="e">
        <f>F840=#REF!</f>
        <v>#REF!</v>
      </c>
      <c r="O840" s="195" t="e">
        <f>G840=#REF!</f>
        <v>#REF!</v>
      </c>
      <c r="P840" s="195" t="e">
        <f>H840=#REF!</f>
        <v>#REF!</v>
      </c>
      <c r="Q840" s="195"/>
      <c r="R840" s="185"/>
      <c r="S840" s="185"/>
      <c r="T840" s="185"/>
      <c r="U840" s="185"/>
      <c r="V840" s="185"/>
      <c r="W840" s="185"/>
    </row>
    <row r="841" spans="1:23" x14ac:dyDescent="0.35">
      <c r="A841" t="s">
        <v>1049</v>
      </c>
      <c r="B841" t="s">
        <v>84</v>
      </c>
      <c r="C841" t="s">
        <v>23</v>
      </c>
      <c r="D841">
        <v>3</v>
      </c>
      <c r="E841">
        <v>4</v>
      </c>
      <c r="F841" t="s">
        <v>148</v>
      </c>
      <c r="G841" t="s">
        <v>148</v>
      </c>
      <c r="H841">
        <v>9</v>
      </c>
      <c r="I841" t="s">
        <v>210</v>
      </c>
      <c r="L841" s="195" t="e">
        <f>D841=#REF!</f>
        <v>#REF!</v>
      </c>
      <c r="M841" s="195" t="e">
        <f>E841=#REF!</f>
        <v>#REF!</v>
      </c>
      <c r="N841" s="195" t="e">
        <f>F841=#REF!</f>
        <v>#REF!</v>
      </c>
      <c r="O841" s="195" t="e">
        <f>G841=#REF!</f>
        <v>#REF!</v>
      </c>
      <c r="P841" s="195" t="e">
        <f>H841=#REF!</f>
        <v>#REF!</v>
      </c>
      <c r="Q841" s="195"/>
      <c r="R841" s="185"/>
      <c r="S841" s="185"/>
      <c r="T841" s="185"/>
      <c r="U841" s="185"/>
      <c r="V841" s="185"/>
      <c r="W841" s="185"/>
    </row>
    <row r="842" spans="1:23" x14ac:dyDescent="0.35">
      <c r="A842" t="s">
        <v>1050</v>
      </c>
      <c r="B842" t="s">
        <v>84</v>
      </c>
      <c r="C842" t="s">
        <v>24</v>
      </c>
      <c r="D842" t="s">
        <v>148</v>
      </c>
      <c r="E842" t="s">
        <v>148</v>
      </c>
      <c r="F842" t="s">
        <v>148</v>
      </c>
      <c r="G842">
        <v>5</v>
      </c>
      <c r="H842">
        <v>7</v>
      </c>
      <c r="I842" t="s">
        <v>210</v>
      </c>
      <c r="L842" s="195" t="e">
        <f>D842=#REF!</f>
        <v>#REF!</v>
      </c>
      <c r="M842" s="195" t="e">
        <f>E842=#REF!</f>
        <v>#REF!</v>
      </c>
      <c r="N842" s="195" t="e">
        <f>F842=#REF!</f>
        <v>#REF!</v>
      </c>
      <c r="O842" s="195" t="e">
        <f>G842=#REF!</f>
        <v>#REF!</v>
      </c>
      <c r="P842" s="195" t="e">
        <f>H842=#REF!</f>
        <v>#REF!</v>
      </c>
      <c r="Q842" s="195"/>
      <c r="R842" s="185"/>
      <c r="S842" s="185"/>
      <c r="T842" s="185"/>
      <c r="U842" s="185"/>
      <c r="V842" s="185"/>
      <c r="W842" s="185"/>
    </row>
    <row r="843" spans="1:23" x14ac:dyDescent="0.35">
      <c r="A843" t="s">
        <v>1051</v>
      </c>
      <c r="B843" t="s">
        <v>84</v>
      </c>
      <c r="C843" t="s">
        <v>25</v>
      </c>
      <c r="D843">
        <v>33</v>
      </c>
      <c r="E843">
        <v>17</v>
      </c>
      <c r="F843">
        <v>12</v>
      </c>
      <c r="G843">
        <v>11</v>
      </c>
      <c r="H843">
        <v>73</v>
      </c>
      <c r="I843" t="s">
        <v>210</v>
      </c>
      <c r="L843" s="195" t="e">
        <f>D843=#REF!</f>
        <v>#REF!</v>
      </c>
      <c r="M843" s="195" t="e">
        <f>E843=#REF!</f>
        <v>#REF!</v>
      </c>
      <c r="N843" s="195" t="e">
        <f>F843=#REF!</f>
        <v>#REF!</v>
      </c>
      <c r="O843" s="195" t="e">
        <f>G843=#REF!</f>
        <v>#REF!</v>
      </c>
      <c r="P843" s="195" t="e">
        <f>H843=#REF!</f>
        <v>#REF!</v>
      </c>
      <c r="Q843" s="195"/>
      <c r="R843" s="185"/>
      <c r="S843" s="185"/>
      <c r="T843" s="185"/>
      <c r="U843" s="185"/>
      <c r="V843" s="185"/>
      <c r="W843" s="185"/>
    </row>
    <row r="844" spans="1:23" x14ac:dyDescent="0.35">
      <c r="A844" t="s">
        <v>1052</v>
      </c>
      <c r="B844" t="s">
        <v>84</v>
      </c>
      <c r="C844" t="s">
        <v>26</v>
      </c>
      <c r="D844" t="s">
        <v>148</v>
      </c>
      <c r="E844" t="s">
        <v>148</v>
      </c>
      <c r="F844" t="s">
        <v>148</v>
      </c>
      <c r="G844" t="s">
        <v>148</v>
      </c>
      <c r="H844" t="s">
        <v>148</v>
      </c>
      <c r="I844" t="s">
        <v>210</v>
      </c>
      <c r="L844" s="195" t="e">
        <f>D844=#REF!</f>
        <v>#REF!</v>
      </c>
      <c r="M844" s="195" t="e">
        <f>E844=#REF!</f>
        <v>#REF!</v>
      </c>
      <c r="N844" s="195" t="e">
        <f>F844=#REF!</f>
        <v>#REF!</v>
      </c>
      <c r="O844" s="195" t="e">
        <f>G844=#REF!</f>
        <v>#REF!</v>
      </c>
      <c r="P844" s="195" t="e">
        <f>H844=#REF!</f>
        <v>#REF!</v>
      </c>
      <c r="Q844" s="195"/>
      <c r="R844" s="185"/>
      <c r="S844" s="185"/>
      <c r="T844" s="185"/>
      <c r="U844" s="185"/>
      <c r="V844" s="185"/>
      <c r="W844" s="185"/>
    </row>
    <row r="845" spans="1:23" x14ac:dyDescent="0.35">
      <c r="A845" t="s">
        <v>1053</v>
      </c>
      <c r="B845" t="s">
        <v>84</v>
      </c>
      <c r="C845" t="s">
        <v>27</v>
      </c>
      <c r="D845">
        <v>6</v>
      </c>
      <c r="E845">
        <v>9</v>
      </c>
      <c r="F845">
        <v>8</v>
      </c>
      <c r="G845">
        <v>7</v>
      </c>
      <c r="H845">
        <v>30</v>
      </c>
      <c r="I845" t="s">
        <v>210</v>
      </c>
      <c r="L845" s="195" t="e">
        <f>D845=#REF!</f>
        <v>#REF!</v>
      </c>
      <c r="M845" s="195" t="e">
        <f>E845=#REF!</f>
        <v>#REF!</v>
      </c>
      <c r="N845" s="195" t="e">
        <f>F845=#REF!</f>
        <v>#REF!</v>
      </c>
      <c r="O845" s="195" t="e">
        <f>G845=#REF!</f>
        <v>#REF!</v>
      </c>
      <c r="P845" s="195" t="e">
        <f>H845=#REF!</f>
        <v>#REF!</v>
      </c>
      <c r="Q845" s="195"/>
      <c r="R845" s="185"/>
      <c r="S845" s="185"/>
      <c r="T845" s="185"/>
      <c r="U845" s="185"/>
      <c r="V845" s="185"/>
      <c r="W845" s="185"/>
    </row>
    <row r="846" spans="1:23" x14ac:dyDescent="0.35">
      <c r="A846" t="s">
        <v>1054</v>
      </c>
      <c r="B846" t="s">
        <v>84</v>
      </c>
      <c r="C846" t="s">
        <v>28</v>
      </c>
      <c r="D846">
        <v>11</v>
      </c>
      <c r="E846" s="183">
        <v>4</v>
      </c>
      <c r="F846">
        <v>6</v>
      </c>
      <c r="G846" t="s">
        <v>148</v>
      </c>
      <c r="H846">
        <v>23</v>
      </c>
      <c r="I846" t="s">
        <v>305</v>
      </c>
      <c r="J846">
        <v>1</v>
      </c>
      <c r="L846" s="195" t="e">
        <f>D846=#REF!</f>
        <v>#REF!</v>
      </c>
      <c r="M846" s="195" t="e">
        <f>E846=#REF!</f>
        <v>#REF!</v>
      </c>
      <c r="N846" s="195" t="e">
        <f>F846=#REF!</f>
        <v>#REF!</v>
      </c>
      <c r="O846" s="195" t="e">
        <f>G846=#REF!</f>
        <v>#REF!</v>
      </c>
      <c r="P846" s="195" t="e">
        <f>H846=#REF!</f>
        <v>#REF!</v>
      </c>
      <c r="Q846" s="195"/>
      <c r="R846" s="185"/>
      <c r="S846" s="185"/>
      <c r="T846" s="185"/>
      <c r="U846" s="185"/>
      <c r="V846" s="185"/>
      <c r="W846" s="185"/>
    </row>
    <row r="847" spans="1:23" x14ac:dyDescent="0.35">
      <c r="A847" t="s">
        <v>1055</v>
      </c>
      <c r="B847" t="s">
        <v>84</v>
      </c>
      <c r="C847" t="s">
        <v>29</v>
      </c>
      <c r="D847" t="s">
        <v>148</v>
      </c>
      <c r="E847" t="s">
        <v>148</v>
      </c>
      <c r="F847" t="s">
        <v>148</v>
      </c>
      <c r="G847" t="s">
        <v>148</v>
      </c>
      <c r="H847" t="s">
        <v>148</v>
      </c>
      <c r="I847" t="s">
        <v>210</v>
      </c>
      <c r="L847" s="195" t="e">
        <f>D847=#REF!</f>
        <v>#REF!</v>
      </c>
      <c r="M847" s="195" t="e">
        <f>E847=#REF!</f>
        <v>#REF!</v>
      </c>
      <c r="N847" s="195" t="e">
        <f>F847=#REF!</f>
        <v>#REF!</v>
      </c>
      <c r="O847" s="195" t="e">
        <f>G847=#REF!</f>
        <v>#REF!</v>
      </c>
      <c r="P847" s="195" t="e">
        <f>H847=#REF!</f>
        <v>#REF!</v>
      </c>
      <c r="Q847" s="195"/>
      <c r="R847" s="185"/>
      <c r="S847" s="185"/>
      <c r="T847" s="185"/>
      <c r="U847" s="185"/>
      <c r="V847" s="185"/>
      <c r="W847" s="185"/>
    </row>
    <row r="848" spans="1:23" x14ac:dyDescent="0.35">
      <c r="A848" t="s">
        <v>1056</v>
      </c>
      <c r="B848" t="s">
        <v>84</v>
      </c>
      <c r="C848" t="s">
        <v>30</v>
      </c>
      <c r="D848">
        <v>3</v>
      </c>
      <c r="E848" t="s">
        <v>148</v>
      </c>
      <c r="F848">
        <v>4</v>
      </c>
      <c r="G848" t="s">
        <v>148</v>
      </c>
      <c r="H848">
        <v>8</v>
      </c>
      <c r="I848" t="s">
        <v>210</v>
      </c>
      <c r="L848" s="195" t="e">
        <f>D848=#REF!</f>
        <v>#REF!</v>
      </c>
      <c r="M848" s="195" t="e">
        <f>E848=#REF!</f>
        <v>#REF!</v>
      </c>
      <c r="N848" s="195" t="e">
        <f>F848=#REF!</f>
        <v>#REF!</v>
      </c>
      <c r="O848" s="195" t="e">
        <f>G848=#REF!</f>
        <v>#REF!</v>
      </c>
      <c r="P848" s="195" t="e">
        <f>H848=#REF!</f>
        <v>#REF!</v>
      </c>
      <c r="Q848" s="195"/>
      <c r="R848" s="185"/>
      <c r="S848" s="185"/>
      <c r="T848" s="185"/>
      <c r="U848" s="185"/>
      <c r="V848" s="185"/>
      <c r="W848" s="185"/>
    </row>
    <row r="849" spans="1:23" x14ac:dyDescent="0.35">
      <c r="A849" t="s">
        <v>1057</v>
      </c>
      <c r="B849" t="s">
        <v>84</v>
      </c>
      <c r="C849" t="s">
        <v>31</v>
      </c>
      <c r="D849">
        <v>20</v>
      </c>
      <c r="E849">
        <v>15</v>
      </c>
      <c r="F849">
        <v>18</v>
      </c>
      <c r="G849">
        <v>9</v>
      </c>
      <c r="H849">
        <v>62</v>
      </c>
      <c r="I849" t="s">
        <v>210</v>
      </c>
      <c r="L849" s="195" t="e">
        <f>D849=#REF!</f>
        <v>#REF!</v>
      </c>
      <c r="M849" s="195" t="e">
        <f>E849=#REF!</f>
        <v>#REF!</v>
      </c>
      <c r="N849" s="195" t="e">
        <f>F849=#REF!</f>
        <v>#REF!</v>
      </c>
      <c r="O849" s="195" t="e">
        <f>G849=#REF!</f>
        <v>#REF!</v>
      </c>
      <c r="P849" s="195" t="e">
        <f>H849=#REF!</f>
        <v>#REF!</v>
      </c>
      <c r="Q849" s="195"/>
      <c r="R849" s="185"/>
      <c r="S849" s="185"/>
      <c r="T849" s="185"/>
      <c r="U849" s="185"/>
      <c r="V849" s="185"/>
      <c r="W849" s="185"/>
    </row>
    <row r="850" spans="1:23" x14ac:dyDescent="0.35">
      <c r="A850" t="s">
        <v>1058</v>
      </c>
      <c r="B850" t="s">
        <v>84</v>
      </c>
      <c r="C850" t="s">
        <v>32</v>
      </c>
      <c r="D850">
        <v>6</v>
      </c>
      <c r="E850" s="183">
        <v>4</v>
      </c>
      <c r="F850" t="s">
        <v>148</v>
      </c>
      <c r="G850">
        <v>5</v>
      </c>
      <c r="H850">
        <v>17</v>
      </c>
      <c r="I850" t="s">
        <v>305</v>
      </c>
      <c r="J850">
        <v>1</v>
      </c>
      <c r="L850" s="195" t="e">
        <f>D850=#REF!</f>
        <v>#REF!</v>
      </c>
      <c r="M850" s="195" t="e">
        <f>E850=#REF!</f>
        <v>#REF!</v>
      </c>
      <c r="N850" s="195" t="e">
        <f>F850=#REF!</f>
        <v>#REF!</v>
      </c>
      <c r="O850" s="195" t="e">
        <f>G850=#REF!</f>
        <v>#REF!</v>
      </c>
      <c r="P850" s="195" t="e">
        <f>H850=#REF!</f>
        <v>#REF!</v>
      </c>
      <c r="Q850" s="195"/>
      <c r="R850" s="185"/>
      <c r="S850" s="185"/>
      <c r="T850" s="185"/>
      <c r="U850" s="185"/>
      <c r="V850" s="185"/>
      <c r="W850" s="185"/>
    </row>
    <row r="851" spans="1:23" x14ac:dyDescent="0.35">
      <c r="A851" t="s">
        <v>1059</v>
      </c>
      <c r="B851" t="s">
        <v>84</v>
      </c>
      <c r="C851" t="s">
        <v>33</v>
      </c>
      <c r="D851">
        <v>8</v>
      </c>
      <c r="E851">
        <v>7</v>
      </c>
      <c r="F851" t="s">
        <v>148</v>
      </c>
      <c r="G851" s="183">
        <v>3</v>
      </c>
      <c r="H851">
        <v>20</v>
      </c>
      <c r="I851" t="s">
        <v>305</v>
      </c>
      <c r="J851">
        <v>1</v>
      </c>
      <c r="L851" s="195" t="e">
        <f>D851=#REF!</f>
        <v>#REF!</v>
      </c>
      <c r="M851" s="195" t="e">
        <f>E851=#REF!</f>
        <v>#REF!</v>
      </c>
      <c r="N851" s="195" t="e">
        <f>F851=#REF!</f>
        <v>#REF!</v>
      </c>
      <c r="O851" s="195" t="e">
        <f>G851=#REF!</f>
        <v>#REF!</v>
      </c>
      <c r="P851" s="195" t="e">
        <f>H851=#REF!</f>
        <v>#REF!</v>
      </c>
      <c r="Q851" s="195"/>
      <c r="R851" s="185"/>
      <c r="S851" s="185"/>
      <c r="T851" s="185"/>
      <c r="U851" s="185"/>
      <c r="V851" s="185"/>
      <c r="W851" s="185"/>
    </row>
    <row r="852" spans="1:23" x14ac:dyDescent="0.35">
      <c r="A852" t="s">
        <v>1060</v>
      </c>
      <c r="B852" t="s">
        <v>84</v>
      </c>
      <c r="C852" t="s">
        <v>34</v>
      </c>
      <c r="D852">
        <v>8</v>
      </c>
      <c r="E852">
        <v>11</v>
      </c>
      <c r="F852">
        <v>8</v>
      </c>
      <c r="G852">
        <v>5</v>
      </c>
      <c r="H852">
        <v>32</v>
      </c>
      <c r="I852" t="s">
        <v>210</v>
      </c>
      <c r="L852" s="195" t="e">
        <f>D852=#REF!</f>
        <v>#REF!</v>
      </c>
      <c r="M852" s="195" t="e">
        <f>E852=#REF!</f>
        <v>#REF!</v>
      </c>
      <c r="N852" s="195" t="e">
        <f>F852=#REF!</f>
        <v>#REF!</v>
      </c>
      <c r="O852" s="195" t="e">
        <f>G852=#REF!</f>
        <v>#REF!</v>
      </c>
      <c r="P852" s="195" t="e">
        <f>H852=#REF!</f>
        <v>#REF!</v>
      </c>
      <c r="Q852" s="195"/>
      <c r="R852" s="185"/>
      <c r="S852" s="185"/>
      <c r="T852" s="185"/>
      <c r="U852" s="185"/>
      <c r="V852" s="185"/>
      <c r="W852" s="185"/>
    </row>
    <row r="853" spans="1:23" x14ac:dyDescent="0.35">
      <c r="A853" t="s">
        <v>1061</v>
      </c>
      <c r="B853" t="s">
        <v>84</v>
      </c>
      <c r="C853" t="s">
        <v>35</v>
      </c>
      <c r="D853" t="s">
        <v>148</v>
      </c>
      <c r="E853">
        <v>3</v>
      </c>
      <c r="F853" t="s">
        <v>148</v>
      </c>
      <c r="G853" t="s">
        <v>148</v>
      </c>
      <c r="H853">
        <v>7</v>
      </c>
      <c r="I853" t="s">
        <v>210</v>
      </c>
      <c r="L853" s="195" t="e">
        <f>D853=#REF!</f>
        <v>#REF!</v>
      </c>
      <c r="M853" s="195" t="e">
        <f>E853=#REF!</f>
        <v>#REF!</v>
      </c>
      <c r="N853" s="195" t="e">
        <f>F853=#REF!</f>
        <v>#REF!</v>
      </c>
      <c r="O853" s="195" t="e">
        <f>G853=#REF!</f>
        <v>#REF!</v>
      </c>
      <c r="P853" s="195" t="e">
        <f>H853=#REF!</f>
        <v>#REF!</v>
      </c>
      <c r="Q853" s="195"/>
      <c r="R853" s="185"/>
      <c r="S853" s="185"/>
      <c r="T853" s="185"/>
      <c r="U853" s="185"/>
      <c r="V853" s="185"/>
      <c r="W853" s="185"/>
    </row>
    <row r="854" spans="1:23" x14ac:dyDescent="0.35">
      <c r="A854" t="s">
        <v>1062</v>
      </c>
      <c r="B854" t="s">
        <v>84</v>
      </c>
      <c r="C854" t="s">
        <v>36</v>
      </c>
      <c r="D854" t="s">
        <v>148</v>
      </c>
      <c r="E854">
        <v>5</v>
      </c>
      <c r="F854">
        <v>3</v>
      </c>
      <c r="G854" t="s">
        <v>148</v>
      </c>
      <c r="H854">
        <v>10</v>
      </c>
      <c r="I854" t="s">
        <v>210</v>
      </c>
      <c r="L854" s="195" t="e">
        <f>D854=#REF!</f>
        <v>#REF!</v>
      </c>
      <c r="M854" s="195" t="e">
        <f>E854=#REF!</f>
        <v>#REF!</v>
      </c>
      <c r="N854" s="195" t="e">
        <f>F854=#REF!</f>
        <v>#REF!</v>
      </c>
      <c r="O854" s="195" t="e">
        <f>G854=#REF!</f>
        <v>#REF!</v>
      </c>
      <c r="P854" s="195" t="e">
        <f>H854=#REF!</f>
        <v>#REF!</v>
      </c>
      <c r="Q854" s="195"/>
      <c r="R854" s="185"/>
      <c r="S854" s="185"/>
      <c r="T854" s="185"/>
      <c r="U854" s="185"/>
      <c r="V854" s="185"/>
      <c r="W854" s="185"/>
    </row>
    <row r="855" spans="1:23" x14ac:dyDescent="0.35">
      <c r="A855" t="s">
        <v>1063</v>
      </c>
      <c r="B855" t="s">
        <v>84</v>
      </c>
      <c r="C855" t="s">
        <v>37</v>
      </c>
      <c r="D855" s="183">
        <v>3</v>
      </c>
      <c r="E855" t="s">
        <v>148</v>
      </c>
      <c r="F855">
        <v>5</v>
      </c>
      <c r="G855">
        <v>4</v>
      </c>
      <c r="H855">
        <v>13</v>
      </c>
      <c r="I855" t="s">
        <v>305</v>
      </c>
      <c r="J855">
        <v>1</v>
      </c>
      <c r="L855" s="195" t="e">
        <f>D855=#REF!</f>
        <v>#REF!</v>
      </c>
      <c r="M855" s="195" t="e">
        <f>E855=#REF!</f>
        <v>#REF!</v>
      </c>
      <c r="N855" s="195" t="e">
        <f>F855=#REF!</f>
        <v>#REF!</v>
      </c>
      <c r="O855" s="195" t="e">
        <f>G855=#REF!</f>
        <v>#REF!</v>
      </c>
      <c r="P855" s="195" t="e">
        <f>H855=#REF!</f>
        <v>#REF!</v>
      </c>
      <c r="Q855" s="195"/>
      <c r="R855" s="185"/>
      <c r="S855" s="185"/>
      <c r="T855" s="185"/>
      <c r="U855" s="185"/>
      <c r="V855" s="185"/>
      <c r="W855" s="185"/>
    </row>
    <row r="856" spans="1:23" x14ac:dyDescent="0.35">
      <c r="A856" t="s">
        <v>1064</v>
      </c>
      <c r="B856" t="s">
        <v>84</v>
      </c>
      <c r="C856" t="s">
        <v>38</v>
      </c>
      <c r="D856">
        <v>14</v>
      </c>
      <c r="E856">
        <v>16</v>
      </c>
      <c r="F856">
        <v>13</v>
      </c>
      <c r="G856">
        <v>19</v>
      </c>
      <c r="H856">
        <v>62</v>
      </c>
      <c r="I856" t="s">
        <v>210</v>
      </c>
      <c r="L856" s="195" t="e">
        <f>D856=#REF!</f>
        <v>#REF!</v>
      </c>
      <c r="M856" s="195" t="e">
        <f>E856=#REF!</f>
        <v>#REF!</v>
      </c>
      <c r="N856" s="195" t="e">
        <f>F856=#REF!</f>
        <v>#REF!</v>
      </c>
      <c r="O856" s="195" t="e">
        <f>G856=#REF!</f>
        <v>#REF!</v>
      </c>
      <c r="P856" s="195" t="e">
        <f>H856=#REF!</f>
        <v>#REF!</v>
      </c>
      <c r="Q856" s="195"/>
      <c r="R856" s="185"/>
      <c r="S856" s="185"/>
      <c r="T856" s="185"/>
      <c r="U856" s="185"/>
      <c r="V856" s="185"/>
      <c r="W856" s="185"/>
    </row>
    <row r="857" spans="1:23" x14ac:dyDescent="0.35">
      <c r="A857" t="s">
        <v>1065</v>
      </c>
      <c r="B857" t="s">
        <v>84</v>
      </c>
      <c r="C857" t="s">
        <v>39</v>
      </c>
      <c r="D857">
        <v>6</v>
      </c>
      <c r="E857">
        <v>4</v>
      </c>
      <c r="F857" t="s">
        <v>148</v>
      </c>
      <c r="G857" t="s">
        <v>148</v>
      </c>
      <c r="H857">
        <v>14</v>
      </c>
      <c r="I857" t="s">
        <v>210</v>
      </c>
      <c r="L857" s="195" t="e">
        <f>D857=#REF!</f>
        <v>#REF!</v>
      </c>
      <c r="M857" s="195" t="e">
        <f>E857=#REF!</f>
        <v>#REF!</v>
      </c>
      <c r="N857" s="195" t="e">
        <f>F857=#REF!</f>
        <v>#REF!</v>
      </c>
      <c r="O857" s="195" t="e">
        <f>G857=#REF!</f>
        <v>#REF!</v>
      </c>
      <c r="P857" s="195" t="e">
        <f>H857=#REF!</f>
        <v>#REF!</v>
      </c>
      <c r="Q857" s="195"/>
      <c r="R857" s="185"/>
      <c r="S857" s="185"/>
      <c r="T857" s="185"/>
      <c r="U857" s="185"/>
      <c r="V857" s="185"/>
      <c r="W857" s="185"/>
    </row>
    <row r="858" spans="1:23" x14ac:dyDescent="0.35">
      <c r="A858" t="s">
        <v>1066</v>
      </c>
      <c r="B858" t="s">
        <v>84</v>
      </c>
      <c r="C858" t="s">
        <v>40</v>
      </c>
      <c r="D858" t="s">
        <v>148</v>
      </c>
      <c r="E858" t="s">
        <v>148</v>
      </c>
      <c r="F858">
        <v>3</v>
      </c>
      <c r="G858">
        <v>6</v>
      </c>
      <c r="H858">
        <v>13</v>
      </c>
      <c r="I858" t="s">
        <v>210</v>
      </c>
      <c r="L858" s="195" t="e">
        <f>D858=#REF!</f>
        <v>#REF!</v>
      </c>
      <c r="M858" s="195" t="e">
        <f>E858=#REF!</f>
        <v>#REF!</v>
      </c>
      <c r="N858" s="195" t="e">
        <f>F858=#REF!</f>
        <v>#REF!</v>
      </c>
      <c r="O858" s="195" t="e">
        <f>G858=#REF!</f>
        <v>#REF!</v>
      </c>
      <c r="P858" s="195" t="e">
        <f>H858=#REF!</f>
        <v>#REF!</v>
      </c>
      <c r="Q858" s="195"/>
      <c r="R858" s="185"/>
      <c r="S858" s="185"/>
      <c r="T858" s="185"/>
      <c r="U858" s="185"/>
      <c r="V858" s="185"/>
      <c r="W858" s="185"/>
    </row>
    <row r="859" spans="1:23" x14ac:dyDescent="0.35">
      <c r="A859" t="s">
        <v>1067</v>
      </c>
      <c r="B859" t="s">
        <v>84</v>
      </c>
      <c r="C859" t="s">
        <v>150</v>
      </c>
      <c r="D859" t="s">
        <v>148</v>
      </c>
      <c r="E859">
        <v>3</v>
      </c>
      <c r="F859">
        <v>4</v>
      </c>
      <c r="G859" s="183">
        <v>3</v>
      </c>
      <c r="H859">
        <v>12</v>
      </c>
      <c r="I859" t="s">
        <v>305</v>
      </c>
      <c r="J859">
        <v>1</v>
      </c>
      <c r="L859" s="195" t="e">
        <f>D859=#REF!</f>
        <v>#REF!</v>
      </c>
      <c r="M859" s="195" t="e">
        <f>E859=#REF!</f>
        <v>#REF!</v>
      </c>
      <c r="N859" s="195" t="e">
        <f>F859=#REF!</f>
        <v>#REF!</v>
      </c>
      <c r="O859" s="195" t="e">
        <f>G859=#REF!</f>
        <v>#REF!</v>
      </c>
      <c r="P859" s="195" t="e">
        <f>H859=#REF!</f>
        <v>#REF!</v>
      </c>
      <c r="Q859" s="195"/>
      <c r="R859" s="185"/>
      <c r="S859" s="185"/>
      <c r="T859" s="185"/>
      <c r="U859" s="185"/>
      <c r="V859" s="185"/>
      <c r="W859" s="185"/>
    </row>
    <row r="860" spans="1:23" x14ac:dyDescent="0.35">
      <c r="A860" t="s">
        <v>1068</v>
      </c>
      <c r="B860" t="s">
        <v>113</v>
      </c>
      <c r="C860" t="s">
        <v>17</v>
      </c>
      <c r="D860">
        <v>21</v>
      </c>
      <c r="E860">
        <v>27</v>
      </c>
      <c r="F860">
        <v>19</v>
      </c>
      <c r="G860">
        <v>24</v>
      </c>
      <c r="H860">
        <v>91</v>
      </c>
      <c r="I860" t="s">
        <v>210</v>
      </c>
      <c r="L860" s="195" t="e">
        <f>D860=#REF!</f>
        <v>#REF!</v>
      </c>
      <c r="M860" s="195" t="e">
        <f>E860=#REF!</f>
        <v>#REF!</v>
      </c>
      <c r="N860" s="195" t="e">
        <f>F860=#REF!</f>
        <v>#REF!</v>
      </c>
      <c r="O860" s="195" t="e">
        <f>G860=#REF!</f>
        <v>#REF!</v>
      </c>
      <c r="P860" s="195" t="e">
        <f>H860=#REF!</f>
        <v>#REF!</v>
      </c>
      <c r="Q860" s="195"/>
      <c r="R860" s="185"/>
      <c r="S860" s="185"/>
      <c r="T860" s="185"/>
      <c r="U860" s="185"/>
      <c r="V860" s="185"/>
      <c r="W860" s="185"/>
    </row>
    <row r="861" spans="1:23" x14ac:dyDescent="0.35">
      <c r="A861" t="s">
        <v>1069</v>
      </c>
      <c r="B861" t="s">
        <v>113</v>
      </c>
      <c r="C861" t="s">
        <v>18</v>
      </c>
      <c r="D861">
        <v>11</v>
      </c>
      <c r="E861">
        <v>12</v>
      </c>
      <c r="F861">
        <v>8</v>
      </c>
      <c r="G861">
        <v>7</v>
      </c>
      <c r="H861">
        <v>38</v>
      </c>
      <c r="I861" t="s">
        <v>210</v>
      </c>
      <c r="L861" s="195" t="e">
        <f>D861=#REF!</f>
        <v>#REF!</v>
      </c>
      <c r="M861" s="195" t="e">
        <f>E861=#REF!</f>
        <v>#REF!</v>
      </c>
      <c r="N861" s="195" t="e">
        <f>F861=#REF!</f>
        <v>#REF!</v>
      </c>
      <c r="O861" s="195" t="e">
        <f>G861=#REF!</f>
        <v>#REF!</v>
      </c>
      <c r="P861" s="195" t="e">
        <f>H861=#REF!</f>
        <v>#REF!</v>
      </c>
      <c r="Q861" s="195"/>
      <c r="R861" s="185"/>
      <c r="S861" s="185"/>
      <c r="T861" s="185"/>
      <c r="U861" s="185"/>
      <c r="V861" s="185"/>
      <c r="W861" s="185"/>
    </row>
    <row r="862" spans="1:23" x14ac:dyDescent="0.35">
      <c r="A862" t="s">
        <v>1070</v>
      </c>
      <c r="B862" t="s">
        <v>113</v>
      </c>
      <c r="C862" t="s">
        <v>19</v>
      </c>
      <c r="D862" t="s">
        <v>148</v>
      </c>
      <c r="E862">
        <v>5</v>
      </c>
      <c r="F862" t="s">
        <v>148</v>
      </c>
      <c r="G862">
        <v>5</v>
      </c>
      <c r="H862">
        <v>14</v>
      </c>
      <c r="I862" t="s">
        <v>210</v>
      </c>
      <c r="L862" s="195" t="e">
        <f>D862=#REF!</f>
        <v>#REF!</v>
      </c>
      <c r="M862" s="195" t="e">
        <f>E862=#REF!</f>
        <v>#REF!</v>
      </c>
      <c r="N862" s="195" t="e">
        <f>F862=#REF!</f>
        <v>#REF!</v>
      </c>
      <c r="O862" s="195" t="e">
        <f>G862=#REF!</f>
        <v>#REF!</v>
      </c>
      <c r="P862" s="195" t="e">
        <f>H862=#REF!</f>
        <v>#REF!</v>
      </c>
      <c r="Q862" s="195"/>
      <c r="R862" s="185"/>
      <c r="S862" s="185"/>
      <c r="T862" s="185"/>
      <c r="U862" s="185"/>
      <c r="V862" s="185"/>
      <c r="W862" s="185"/>
    </row>
    <row r="863" spans="1:23" x14ac:dyDescent="0.35">
      <c r="A863" t="s">
        <v>1071</v>
      </c>
      <c r="B863" t="s">
        <v>113</v>
      </c>
      <c r="C863" t="s">
        <v>20</v>
      </c>
      <c r="D863">
        <v>8</v>
      </c>
      <c r="E863">
        <v>10</v>
      </c>
      <c r="F863">
        <v>9</v>
      </c>
      <c r="G863">
        <v>14</v>
      </c>
      <c r="H863">
        <v>41</v>
      </c>
      <c r="I863" t="s">
        <v>210</v>
      </c>
      <c r="L863" s="195" t="e">
        <f>D863=#REF!</f>
        <v>#REF!</v>
      </c>
      <c r="M863" s="195" t="e">
        <f>E863=#REF!</f>
        <v>#REF!</v>
      </c>
      <c r="N863" s="195" t="e">
        <f>F863=#REF!</f>
        <v>#REF!</v>
      </c>
      <c r="O863" s="195" t="e">
        <f>G863=#REF!</f>
        <v>#REF!</v>
      </c>
      <c r="P863" s="195" t="e">
        <f>H863=#REF!</f>
        <v>#REF!</v>
      </c>
      <c r="Q863" s="195"/>
      <c r="R863" s="185"/>
      <c r="S863" s="185"/>
      <c r="T863" s="185"/>
      <c r="U863" s="185"/>
      <c r="V863" s="185"/>
      <c r="W863" s="185"/>
    </row>
    <row r="864" spans="1:23" x14ac:dyDescent="0.35">
      <c r="A864" t="s">
        <v>1072</v>
      </c>
      <c r="B864" t="s">
        <v>113</v>
      </c>
      <c r="C864" t="s">
        <v>21</v>
      </c>
      <c r="D864">
        <v>14</v>
      </c>
      <c r="E864">
        <v>11</v>
      </c>
      <c r="F864">
        <v>13</v>
      </c>
      <c r="G864">
        <v>7</v>
      </c>
      <c r="H864">
        <v>45</v>
      </c>
      <c r="I864" t="s">
        <v>210</v>
      </c>
      <c r="L864" s="195" t="e">
        <f>D864=#REF!</f>
        <v>#REF!</v>
      </c>
      <c r="M864" s="195" t="e">
        <f>E864=#REF!</f>
        <v>#REF!</v>
      </c>
      <c r="N864" s="195" t="e">
        <f>F864=#REF!</f>
        <v>#REF!</v>
      </c>
      <c r="O864" s="195" t="e">
        <f>G864=#REF!</f>
        <v>#REF!</v>
      </c>
      <c r="P864" s="195" t="e">
        <f>H864=#REF!</f>
        <v>#REF!</v>
      </c>
      <c r="Q864" s="195"/>
      <c r="R864" s="185"/>
      <c r="S864" s="185"/>
      <c r="T864" s="185"/>
      <c r="U864" s="185"/>
      <c r="V864" s="185"/>
      <c r="W864" s="185"/>
    </row>
    <row r="865" spans="1:23" x14ac:dyDescent="0.35">
      <c r="A865" t="s">
        <v>1073</v>
      </c>
      <c r="B865" t="s">
        <v>113</v>
      </c>
      <c r="C865" t="s">
        <v>116</v>
      </c>
      <c r="D865">
        <v>21</v>
      </c>
      <c r="E865">
        <v>27</v>
      </c>
      <c r="F865">
        <v>15</v>
      </c>
      <c r="G865">
        <v>15</v>
      </c>
      <c r="H865">
        <v>78</v>
      </c>
      <c r="I865" t="s">
        <v>210</v>
      </c>
      <c r="L865" s="195" t="e">
        <f>D865=#REF!</f>
        <v>#REF!</v>
      </c>
      <c r="M865" s="195" t="e">
        <f>E865=#REF!</f>
        <v>#REF!</v>
      </c>
      <c r="N865" s="195" t="e">
        <f>F865=#REF!</f>
        <v>#REF!</v>
      </c>
      <c r="O865" s="195" t="e">
        <f>G865=#REF!</f>
        <v>#REF!</v>
      </c>
      <c r="P865" s="195" t="e">
        <f>H865=#REF!</f>
        <v>#REF!</v>
      </c>
      <c r="Q865" s="195"/>
      <c r="R865" s="185"/>
      <c r="S865" s="185"/>
      <c r="T865" s="185"/>
      <c r="U865" s="185"/>
      <c r="V865" s="185"/>
      <c r="W865" s="185"/>
    </row>
    <row r="866" spans="1:23" x14ac:dyDescent="0.35">
      <c r="A866" t="s">
        <v>1074</v>
      </c>
      <c r="B866" t="s">
        <v>113</v>
      </c>
      <c r="C866" t="s">
        <v>22</v>
      </c>
      <c r="D866">
        <v>5</v>
      </c>
      <c r="E866">
        <v>6</v>
      </c>
      <c r="F866" t="s">
        <v>148</v>
      </c>
      <c r="G866" s="183">
        <v>4</v>
      </c>
      <c r="H866">
        <v>17</v>
      </c>
      <c r="I866" t="s">
        <v>305</v>
      </c>
      <c r="J866">
        <v>1</v>
      </c>
      <c r="L866" s="195" t="e">
        <f>D866=#REF!</f>
        <v>#REF!</v>
      </c>
      <c r="M866" s="195" t="e">
        <f>E866=#REF!</f>
        <v>#REF!</v>
      </c>
      <c r="N866" s="195" t="e">
        <f>F866=#REF!</f>
        <v>#REF!</v>
      </c>
      <c r="O866" s="195" t="e">
        <f>G866=#REF!</f>
        <v>#REF!</v>
      </c>
      <c r="P866" s="195" t="e">
        <f>H866=#REF!</f>
        <v>#REF!</v>
      </c>
      <c r="Q866" s="195"/>
      <c r="R866" s="185"/>
      <c r="S866" s="185"/>
      <c r="T866" s="185"/>
      <c r="U866" s="185"/>
      <c r="V866" s="185"/>
      <c r="W866" s="185"/>
    </row>
    <row r="867" spans="1:23" x14ac:dyDescent="0.35">
      <c r="A867" t="s">
        <v>1075</v>
      </c>
      <c r="B867" t="s">
        <v>113</v>
      </c>
      <c r="C867" t="s">
        <v>23</v>
      </c>
      <c r="D867">
        <v>3</v>
      </c>
      <c r="E867">
        <v>4</v>
      </c>
      <c r="F867" t="s">
        <v>148</v>
      </c>
      <c r="G867" t="s">
        <v>148</v>
      </c>
      <c r="H867">
        <v>10</v>
      </c>
      <c r="I867" t="s">
        <v>210</v>
      </c>
      <c r="L867" s="195" t="e">
        <f>D867=#REF!</f>
        <v>#REF!</v>
      </c>
      <c r="M867" s="195" t="e">
        <f>E867=#REF!</f>
        <v>#REF!</v>
      </c>
      <c r="N867" s="195" t="e">
        <f>F867=#REF!</f>
        <v>#REF!</v>
      </c>
      <c r="O867" s="195" t="e">
        <f>G867=#REF!</f>
        <v>#REF!</v>
      </c>
      <c r="P867" s="195" t="e">
        <f>H867=#REF!</f>
        <v>#REF!</v>
      </c>
      <c r="Q867" s="195"/>
      <c r="R867" s="185"/>
      <c r="S867" s="185"/>
      <c r="T867" s="185"/>
      <c r="U867" s="185"/>
      <c r="V867" s="185"/>
      <c r="W867" s="185"/>
    </row>
    <row r="868" spans="1:23" x14ac:dyDescent="0.35">
      <c r="A868" t="s">
        <v>1076</v>
      </c>
      <c r="B868" t="s">
        <v>113</v>
      </c>
      <c r="C868" t="s">
        <v>24</v>
      </c>
      <c r="D868">
        <v>4</v>
      </c>
      <c r="E868" t="s">
        <v>148</v>
      </c>
      <c r="F868">
        <v>4</v>
      </c>
      <c r="G868" s="183">
        <v>4</v>
      </c>
      <c r="H868">
        <v>13</v>
      </c>
      <c r="I868" t="s">
        <v>305</v>
      </c>
      <c r="J868">
        <v>1</v>
      </c>
      <c r="L868" s="195" t="e">
        <f>D868=#REF!</f>
        <v>#REF!</v>
      </c>
      <c r="M868" s="195" t="e">
        <f>E868=#REF!</f>
        <v>#REF!</v>
      </c>
      <c r="N868" s="195" t="e">
        <f>F868=#REF!</f>
        <v>#REF!</v>
      </c>
      <c r="O868" s="195" t="e">
        <f>G868=#REF!</f>
        <v>#REF!</v>
      </c>
      <c r="P868" s="195" t="e">
        <f>H868=#REF!</f>
        <v>#REF!</v>
      </c>
      <c r="Q868" s="195"/>
      <c r="R868" s="185"/>
      <c r="S868" s="185"/>
      <c r="T868" s="185"/>
      <c r="U868" s="185"/>
      <c r="V868" s="185"/>
      <c r="W868" s="185"/>
    </row>
    <row r="869" spans="1:23" x14ac:dyDescent="0.35">
      <c r="A869" t="s">
        <v>1077</v>
      </c>
      <c r="B869" t="s">
        <v>113</v>
      </c>
      <c r="C869" t="s">
        <v>25</v>
      </c>
      <c r="D869">
        <v>94</v>
      </c>
      <c r="E869">
        <v>52</v>
      </c>
      <c r="F869">
        <v>60</v>
      </c>
      <c r="G869">
        <v>41</v>
      </c>
      <c r="H869">
        <v>247</v>
      </c>
      <c r="I869" t="s">
        <v>210</v>
      </c>
      <c r="L869" s="195" t="e">
        <f>D869=#REF!</f>
        <v>#REF!</v>
      </c>
      <c r="M869" s="195" t="e">
        <f>E869=#REF!</f>
        <v>#REF!</v>
      </c>
      <c r="N869" s="195" t="e">
        <f>F869=#REF!</f>
        <v>#REF!</v>
      </c>
      <c r="O869" s="195" t="e">
        <f>G869=#REF!</f>
        <v>#REF!</v>
      </c>
      <c r="P869" s="195" t="e">
        <f>H869=#REF!</f>
        <v>#REF!</v>
      </c>
      <c r="Q869" s="195"/>
      <c r="R869" s="185"/>
      <c r="S869" s="185"/>
      <c r="T869" s="185"/>
      <c r="U869" s="185"/>
      <c r="V869" s="185"/>
      <c r="W869" s="185"/>
    </row>
    <row r="870" spans="1:23" x14ac:dyDescent="0.35">
      <c r="A870" t="s">
        <v>1078</v>
      </c>
      <c r="B870" t="s">
        <v>113</v>
      </c>
      <c r="C870" t="s">
        <v>26</v>
      </c>
      <c r="D870" t="s">
        <v>148</v>
      </c>
      <c r="E870">
        <v>8</v>
      </c>
      <c r="F870" s="183">
        <v>3</v>
      </c>
      <c r="G870">
        <v>3</v>
      </c>
      <c r="H870">
        <v>16</v>
      </c>
      <c r="I870" t="s">
        <v>305</v>
      </c>
      <c r="J870">
        <v>1</v>
      </c>
      <c r="L870" s="195" t="e">
        <f>D870=#REF!</f>
        <v>#REF!</v>
      </c>
      <c r="M870" s="195" t="e">
        <f>E870=#REF!</f>
        <v>#REF!</v>
      </c>
      <c r="N870" s="195" t="e">
        <f>F870=#REF!</f>
        <v>#REF!</v>
      </c>
      <c r="O870" s="195" t="e">
        <f>G870=#REF!</f>
        <v>#REF!</v>
      </c>
      <c r="P870" s="195" t="e">
        <f>H870=#REF!</f>
        <v>#REF!</v>
      </c>
      <c r="Q870" s="195"/>
      <c r="R870" s="185"/>
      <c r="S870" s="185"/>
      <c r="T870" s="185"/>
      <c r="U870" s="185"/>
      <c r="V870" s="185"/>
      <c r="W870" s="185"/>
    </row>
    <row r="871" spans="1:23" x14ac:dyDescent="0.35">
      <c r="A871" t="s">
        <v>1079</v>
      </c>
      <c r="B871" t="s">
        <v>113</v>
      </c>
      <c r="C871" t="s">
        <v>27</v>
      </c>
      <c r="D871">
        <v>14</v>
      </c>
      <c r="E871">
        <v>20</v>
      </c>
      <c r="F871">
        <v>20</v>
      </c>
      <c r="G871">
        <v>13</v>
      </c>
      <c r="H871">
        <v>67</v>
      </c>
      <c r="I871" t="s">
        <v>210</v>
      </c>
      <c r="L871" s="195" t="e">
        <f>D871=#REF!</f>
        <v>#REF!</v>
      </c>
      <c r="M871" s="195" t="e">
        <f>E871=#REF!</f>
        <v>#REF!</v>
      </c>
      <c r="N871" s="195" t="e">
        <f>F871=#REF!</f>
        <v>#REF!</v>
      </c>
      <c r="O871" s="195" t="e">
        <f>G871=#REF!</f>
        <v>#REF!</v>
      </c>
      <c r="P871" s="195" t="e">
        <f>H871=#REF!</f>
        <v>#REF!</v>
      </c>
      <c r="Q871" s="195"/>
      <c r="R871" s="185"/>
      <c r="S871" s="185"/>
      <c r="T871" s="185"/>
      <c r="U871" s="185"/>
      <c r="V871" s="185"/>
      <c r="W871" s="185"/>
    </row>
    <row r="872" spans="1:23" x14ac:dyDescent="0.35">
      <c r="A872" t="s">
        <v>1080</v>
      </c>
      <c r="B872" t="s">
        <v>113</v>
      </c>
      <c r="C872" t="s">
        <v>28</v>
      </c>
      <c r="D872">
        <v>19</v>
      </c>
      <c r="E872">
        <v>15</v>
      </c>
      <c r="F872">
        <v>11</v>
      </c>
      <c r="G872">
        <v>10</v>
      </c>
      <c r="H872">
        <v>55</v>
      </c>
      <c r="I872" t="s">
        <v>210</v>
      </c>
      <c r="L872" s="195" t="e">
        <f>D872=#REF!</f>
        <v>#REF!</v>
      </c>
      <c r="M872" s="195" t="e">
        <f>E872=#REF!</f>
        <v>#REF!</v>
      </c>
      <c r="N872" s="195" t="e">
        <f>F872=#REF!</f>
        <v>#REF!</v>
      </c>
      <c r="O872" s="195" t="e">
        <f>G872=#REF!</f>
        <v>#REF!</v>
      </c>
      <c r="P872" s="195" t="e">
        <f>H872=#REF!</f>
        <v>#REF!</v>
      </c>
      <c r="Q872" s="195"/>
      <c r="R872" s="185"/>
      <c r="S872" s="185"/>
      <c r="T872" s="185"/>
      <c r="U872" s="185"/>
      <c r="V872" s="185"/>
      <c r="W872" s="185"/>
    </row>
    <row r="873" spans="1:23" x14ac:dyDescent="0.35">
      <c r="A873" t="s">
        <v>1081</v>
      </c>
      <c r="B873" t="s">
        <v>113</v>
      </c>
      <c r="C873" t="s">
        <v>29</v>
      </c>
      <c r="D873" t="s">
        <v>148</v>
      </c>
      <c r="E873">
        <v>4</v>
      </c>
      <c r="F873" t="s">
        <v>148</v>
      </c>
      <c r="G873">
        <v>4</v>
      </c>
      <c r="H873">
        <v>11</v>
      </c>
      <c r="I873" t="s">
        <v>210</v>
      </c>
      <c r="L873" s="195" t="e">
        <f>D873=#REF!</f>
        <v>#REF!</v>
      </c>
      <c r="M873" s="195" t="e">
        <f>E873=#REF!</f>
        <v>#REF!</v>
      </c>
      <c r="N873" s="195" t="e">
        <f>F873=#REF!</f>
        <v>#REF!</v>
      </c>
      <c r="O873" s="195" t="e">
        <f>G873=#REF!</f>
        <v>#REF!</v>
      </c>
      <c r="P873" s="195" t="e">
        <f>H873=#REF!</f>
        <v>#REF!</v>
      </c>
      <c r="Q873" s="195"/>
      <c r="R873" s="185"/>
      <c r="S873" s="185"/>
      <c r="T873" s="185"/>
      <c r="U873" s="185"/>
      <c r="V873" s="185"/>
      <c r="W873" s="185"/>
    </row>
    <row r="874" spans="1:23" x14ac:dyDescent="0.35">
      <c r="A874" t="s">
        <v>1082</v>
      </c>
      <c r="B874" t="s">
        <v>113</v>
      </c>
      <c r="C874" t="s">
        <v>30</v>
      </c>
      <c r="D874">
        <v>6</v>
      </c>
      <c r="E874">
        <v>12</v>
      </c>
      <c r="F874">
        <v>16</v>
      </c>
      <c r="G874">
        <v>8</v>
      </c>
      <c r="H874">
        <v>42</v>
      </c>
      <c r="I874" t="s">
        <v>210</v>
      </c>
      <c r="L874" s="195" t="e">
        <f>D874=#REF!</f>
        <v>#REF!</v>
      </c>
      <c r="M874" s="195" t="e">
        <f>E874=#REF!</f>
        <v>#REF!</v>
      </c>
      <c r="N874" s="195" t="e">
        <f>F874=#REF!</f>
        <v>#REF!</v>
      </c>
      <c r="O874" s="195" t="e">
        <f>G874=#REF!</f>
        <v>#REF!</v>
      </c>
      <c r="P874" s="195" t="e">
        <f>H874=#REF!</f>
        <v>#REF!</v>
      </c>
      <c r="Q874" s="195"/>
      <c r="R874" s="185"/>
      <c r="S874" s="185"/>
      <c r="T874" s="185"/>
      <c r="U874" s="185"/>
      <c r="V874" s="185"/>
      <c r="W874" s="185"/>
    </row>
    <row r="875" spans="1:23" x14ac:dyDescent="0.35">
      <c r="A875" t="s">
        <v>1083</v>
      </c>
      <c r="B875" t="s">
        <v>113</v>
      </c>
      <c r="C875" t="s">
        <v>31</v>
      </c>
      <c r="D875">
        <v>49</v>
      </c>
      <c r="E875">
        <v>52</v>
      </c>
      <c r="F875">
        <v>42</v>
      </c>
      <c r="G875">
        <v>24</v>
      </c>
      <c r="H875">
        <v>167</v>
      </c>
      <c r="I875" t="s">
        <v>210</v>
      </c>
      <c r="L875" s="195" t="e">
        <f>D875=#REF!</f>
        <v>#REF!</v>
      </c>
      <c r="M875" s="195" t="e">
        <f>E875=#REF!</f>
        <v>#REF!</v>
      </c>
      <c r="N875" s="195" t="e">
        <f>F875=#REF!</f>
        <v>#REF!</v>
      </c>
      <c r="O875" s="195" t="e">
        <f>G875=#REF!</f>
        <v>#REF!</v>
      </c>
      <c r="P875" s="195" t="e">
        <f>H875=#REF!</f>
        <v>#REF!</v>
      </c>
      <c r="Q875" s="195"/>
      <c r="R875" s="185"/>
      <c r="S875" s="185"/>
      <c r="T875" s="185"/>
      <c r="U875" s="185"/>
      <c r="V875" s="185"/>
      <c r="W875" s="185"/>
    </row>
    <row r="876" spans="1:23" x14ac:dyDescent="0.35">
      <c r="A876" t="s">
        <v>1084</v>
      </c>
      <c r="B876" t="s">
        <v>113</v>
      </c>
      <c r="C876" t="s">
        <v>32</v>
      </c>
      <c r="D876">
        <v>8</v>
      </c>
      <c r="E876">
        <v>10</v>
      </c>
      <c r="F876">
        <v>6</v>
      </c>
      <c r="G876">
        <v>5</v>
      </c>
      <c r="H876">
        <v>29</v>
      </c>
      <c r="I876" t="s">
        <v>210</v>
      </c>
      <c r="L876" s="195" t="e">
        <f>D876=#REF!</f>
        <v>#REF!</v>
      </c>
      <c r="M876" s="195" t="e">
        <f>E876=#REF!</f>
        <v>#REF!</v>
      </c>
      <c r="N876" s="195" t="e">
        <f>F876=#REF!</f>
        <v>#REF!</v>
      </c>
      <c r="O876" s="195" t="e">
        <f>G876=#REF!</f>
        <v>#REF!</v>
      </c>
      <c r="P876" s="195" t="e">
        <f>H876=#REF!</f>
        <v>#REF!</v>
      </c>
      <c r="Q876" s="195"/>
      <c r="R876" s="185"/>
      <c r="S876" s="185"/>
      <c r="T876" s="185"/>
      <c r="U876" s="185"/>
      <c r="V876" s="185"/>
      <c r="W876" s="185"/>
    </row>
    <row r="877" spans="1:23" x14ac:dyDescent="0.35">
      <c r="A877" t="s">
        <v>1085</v>
      </c>
      <c r="B877" t="s">
        <v>113</v>
      </c>
      <c r="C877" t="s">
        <v>33</v>
      </c>
      <c r="D877">
        <v>16</v>
      </c>
      <c r="E877">
        <v>10</v>
      </c>
      <c r="F877">
        <v>7</v>
      </c>
      <c r="G877">
        <v>6</v>
      </c>
      <c r="H877">
        <v>39</v>
      </c>
      <c r="I877" t="s">
        <v>210</v>
      </c>
      <c r="L877" s="195" t="e">
        <f>D877=#REF!</f>
        <v>#REF!</v>
      </c>
      <c r="M877" s="195" t="e">
        <f>E877=#REF!</f>
        <v>#REF!</v>
      </c>
      <c r="N877" s="195" t="e">
        <f>F877=#REF!</f>
        <v>#REF!</v>
      </c>
      <c r="O877" s="195" t="e">
        <f>G877=#REF!</f>
        <v>#REF!</v>
      </c>
      <c r="P877" s="195" t="e">
        <f>H877=#REF!</f>
        <v>#REF!</v>
      </c>
      <c r="Q877" s="195"/>
      <c r="R877" s="185"/>
      <c r="S877" s="185"/>
      <c r="T877" s="185"/>
      <c r="U877" s="185"/>
      <c r="V877" s="185"/>
      <c r="W877" s="185"/>
    </row>
    <row r="878" spans="1:23" x14ac:dyDescent="0.35">
      <c r="A878" t="s">
        <v>1086</v>
      </c>
      <c r="B878" t="s">
        <v>113</v>
      </c>
      <c r="C878" t="s">
        <v>34</v>
      </c>
      <c r="D878">
        <v>6</v>
      </c>
      <c r="E878">
        <v>7</v>
      </c>
      <c r="F878">
        <v>7</v>
      </c>
      <c r="G878">
        <v>12</v>
      </c>
      <c r="H878">
        <v>32</v>
      </c>
      <c r="I878" t="s">
        <v>210</v>
      </c>
      <c r="L878" s="195" t="e">
        <f>D878=#REF!</f>
        <v>#REF!</v>
      </c>
      <c r="M878" s="195" t="e">
        <f>E878=#REF!</f>
        <v>#REF!</v>
      </c>
      <c r="N878" s="195" t="e">
        <f>F878=#REF!</f>
        <v>#REF!</v>
      </c>
      <c r="O878" s="195" t="e">
        <f>G878=#REF!</f>
        <v>#REF!</v>
      </c>
      <c r="P878" s="195" t="e">
        <f>H878=#REF!</f>
        <v>#REF!</v>
      </c>
      <c r="Q878" s="195"/>
      <c r="R878" s="185"/>
      <c r="S878" s="185"/>
      <c r="T878" s="185"/>
      <c r="U878" s="185"/>
      <c r="V878" s="185"/>
      <c r="W878" s="185"/>
    </row>
    <row r="879" spans="1:23" x14ac:dyDescent="0.35">
      <c r="A879" t="s">
        <v>1087</v>
      </c>
      <c r="B879" t="s">
        <v>113</v>
      </c>
      <c r="C879" t="s">
        <v>35</v>
      </c>
      <c r="D879">
        <v>9</v>
      </c>
      <c r="E879">
        <v>11</v>
      </c>
      <c r="F879">
        <v>8</v>
      </c>
      <c r="G879">
        <v>6</v>
      </c>
      <c r="H879">
        <v>34</v>
      </c>
      <c r="I879" t="s">
        <v>210</v>
      </c>
      <c r="L879" s="195" t="e">
        <f>D879=#REF!</f>
        <v>#REF!</v>
      </c>
      <c r="M879" s="195" t="e">
        <f>E879=#REF!</f>
        <v>#REF!</v>
      </c>
      <c r="N879" s="195" t="e">
        <f>F879=#REF!</f>
        <v>#REF!</v>
      </c>
      <c r="O879" s="195" t="e">
        <f>G879=#REF!</f>
        <v>#REF!</v>
      </c>
      <c r="P879" s="195" t="e">
        <f>H879=#REF!</f>
        <v>#REF!</v>
      </c>
      <c r="Q879" s="195"/>
      <c r="R879" s="185"/>
      <c r="S879" s="185"/>
      <c r="T879" s="185"/>
      <c r="U879" s="185"/>
      <c r="V879" s="185"/>
      <c r="W879" s="185"/>
    </row>
    <row r="880" spans="1:23" x14ac:dyDescent="0.35">
      <c r="A880" t="s">
        <v>1088</v>
      </c>
      <c r="B880" t="s">
        <v>113</v>
      </c>
      <c r="C880" t="s">
        <v>36</v>
      </c>
      <c r="D880">
        <v>8</v>
      </c>
      <c r="E880">
        <v>8</v>
      </c>
      <c r="F880">
        <v>6</v>
      </c>
      <c r="G880">
        <v>9</v>
      </c>
      <c r="H880">
        <v>31</v>
      </c>
      <c r="I880" t="s">
        <v>210</v>
      </c>
      <c r="L880" s="195" t="e">
        <f>D880=#REF!</f>
        <v>#REF!</v>
      </c>
      <c r="M880" s="195" t="e">
        <f>E880=#REF!</f>
        <v>#REF!</v>
      </c>
      <c r="N880" s="195" t="e">
        <f>F880=#REF!</f>
        <v>#REF!</v>
      </c>
      <c r="O880" s="195" t="e">
        <f>G880=#REF!</f>
        <v>#REF!</v>
      </c>
      <c r="P880" s="195" t="e">
        <f>H880=#REF!</f>
        <v>#REF!</v>
      </c>
      <c r="Q880" s="195"/>
      <c r="R880" s="185"/>
      <c r="S880" s="185"/>
      <c r="T880" s="185"/>
      <c r="U880" s="185"/>
      <c r="V880" s="185"/>
      <c r="W880" s="185"/>
    </row>
    <row r="881" spans="1:23" x14ac:dyDescent="0.35">
      <c r="A881" t="s">
        <v>1089</v>
      </c>
      <c r="B881" t="s">
        <v>113</v>
      </c>
      <c r="C881" t="s">
        <v>37</v>
      </c>
      <c r="D881">
        <v>5</v>
      </c>
      <c r="E881">
        <v>11</v>
      </c>
      <c r="F881">
        <v>9</v>
      </c>
      <c r="G881">
        <v>6</v>
      </c>
      <c r="H881">
        <v>31</v>
      </c>
      <c r="I881" t="s">
        <v>210</v>
      </c>
      <c r="L881" s="195" t="e">
        <f>D881=#REF!</f>
        <v>#REF!</v>
      </c>
      <c r="M881" s="195" t="e">
        <f>E881=#REF!</f>
        <v>#REF!</v>
      </c>
      <c r="N881" s="195" t="e">
        <f>F881=#REF!</f>
        <v>#REF!</v>
      </c>
      <c r="O881" s="195" t="e">
        <f>G881=#REF!</f>
        <v>#REF!</v>
      </c>
      <c r="P881" s="195" t="e">
        <f>H881=#REF!</f>
        <v>#REF!</v>
      </c>
      <c r="Q881" s="195"/>
      <c r="R881" s="185"/>
      <c r="S881" s="185"/>
      <c r="T881" s="185"/>
      <c r="U881" s="185"/>
      <c r="V881" s="185"/>
      <c r="W881" s="185"/>
    </row>
    <row r="882" spans="1:23" x14ac:dyDescent="0.35">
      <c r="A882" t="s">
        <v>1090</v>
      </c>
      <c r="B882" t="s">
        <v>113</v>
      </c>
      <c r="C882" t="s">
        <v>38</v>
      </c>
      <c r="D882">
        <v>28</v>
      </c>
      <c r="E882">
        <v>32</v>
      </c>
      <c r="F882">
        <v>21</v>
      </c>
      <c r="G882">
        <v>22</v>
      </c>
      <c r="H882">
        <v>103</v>
      </c>
      <c r="I882" t="s">
        <v>210</v>
      </c>
      <c r="L882" s="195" t="e">
        <f>D882=#REF!</f>
        <v>#REF!</v>
      </c>
      <c r="M882" s="195" t="e">
        <f>E882=#REF!</f>
        <v>#REF!</v>
      </c>
      <c r="N882" s="195" t="e">
        <f>F882=#REF!</f>
        <v>#REF!</v>
      </c>
      <c r="O882" s="195" t="e">
        <f>G882=#REF!</f>
        <v>#REF!</v>
      </c>
      <c r="P882" s="195" t="e">
        <f>H882=#REF!</f>
        <v>#REF!</v>
      </c>
      <c r="Q882" s="195"/>
      <c r="R882" s="185"/>
      <c r="S882" s="185"/>
      <c r="T882" s="185"/>
      <c r="U882" s="185"/>
      <c r="V882" s="185"/>
      <c r="W882" s="185"/>
    </row>
    <row r="883" spans="1:23" x14ac:dyDescent="0.35">
      <c r="A883" t="s">
        <v>1091</v>
      </c>
      <c r="B883" t="s">
        <v>113</v>
      </c>
      <c r="C883" t="s">
        <v>39</v>
      </c>
      <c r="D883">
        <v>7</v>
      </c>
      <c r="E883">
        <v>7</v>
      </c>
      <c r="F883">
        <v>10</v>
      </c>
      <c r="G883">
        <v>7</v>
      </c>
      <c r="H883">
        <v>31</v>
      </c>
      <c r="I883" t="s">
        <v>210</v>
      </c>
      <c r="L883" s="195" t="e">
        <f>D883=#REF!</f>
        <v>#REF!</v>
      </c>
      <c r="M883" s="195" t="e">
        <f>E883=#REF!</f>
        <v>#REF!</v>
      </c>
      <c r="N883" s="195" t="e">
        <f>F883=#REF!</f>
        <v>#REF!</v>
      </c>
      <c r="O883" s="195" t="e">
        <f>G883=#REF!</f>
        <v>#REF!</v>
      </c>
      <c r="P883" s="195" t="e">
        <f>H883=#REF!</f>
        <v>#REF!</v>
      </c>
      <c r="Q883" s="195"/>
      <c r="R883" s="185"/>
      <c r="S883" s="185"/>
      <c r="T883" s="185"/>
      <c r="U883" s="185"/>
      <c r="V883" s="185"/>
      <c r="W883" s="185"/>
    </row>
    <row r="884" spans="1:23" x14ac:dyDescent="0.35">
      <c r="A884" t="s">
        <v>1092</v>
      </c>
      <c r="B884" t="s">
        <v>113</v>
      </c>
      <c r="C884" t="s">
        <v>40</v>
      </c>
      <c r="D884">
        <v>8</v>
      </c>
      <c r="E884">
        <v>8</v>
      </c>
      <c r="F884">
        <v>5</v>
      </c>
      <c r="G884">
        <v>4</v>
      </c>
      <c r="H884">
        <v>25</v>
      </c>
      <c r="I884" t="s">
        <v>210</v>
      </c>
      <c r="L884" s="195" t="e">
        <f>D884=#REF!</f>
        <v>#REF!</v>
      </c>
      <c r="M884" s="195" t="e">
        <f>E884=#REF!</f>
        <v>#REF!</v>
      </c>
      <c r="N884" s="195" t="e">
        <f>F884=#REF!</f>
        <v>#REF!</v>
      </c>
      <c r="O884" s="195" t="e">
        <f>G884=#REF!</f>
        <v>#REF!</v>
      </c>
      <c r="P884" s="195" t="e">
        <f>H884=#REF!</f>
        <v>#REF!</v>
      </c>
      <c r="Q884" s="195"/>
      <c r="R884" s="185"/>
      <c r="S884" s="185"/>
      <c r="T884" s="185"/>
      <c r="U884" s="185"/>
      <c r="V884" s="185"/>
      <c r="W884" s="185"/>
    </row>
    <row r="885" spans="1:23" x14ac:dyDescent="0.35">
      <c r="A885" t="s">
        <v>1093</v>
      </c>
      <c r="B885" t="s">
        <v>113</v>
      </c>
      <c r="C885" t="s">
        <v>150</v>
      </c>
      <c r="D885">
        <v>5</v>
      </c>
      <c r="E885" t="s">
        <v>148</v>
      </c>
      <c r="F885" s="183">
        <v>5</v>
      </c>
      <c r="G885">
        <v>6</v>
      </c>
      <c r="H885">
        <v>18</v>
      </c>
      <c r="I885" t="s">
        <v>305</v>
      </c>
      <c r="J885">
        <v>1</v>
      </c>
      <c r="L885" s="195" t="e">
        <f>D885=#REF!</f>
        <v>#REF!</v>
      </c>
      <c r="M885" s="195" t="e">
        <f>E885=#REF!</f>
        <v>#REF!</v>
      </c>
      <c r="N885" s="195" t="e">
        <f>F885=#REF!</f>
        <v>#REF!</v>
      </c>
      <c r="O885" s="195" t="e">
        <f>G885=#REF!</f>
        <v>#REF!</v>
      </c>
      <c r="P885" s="195" t="e">
        <f>H885=#REF!</f>
        <v>#REF!</v>
      </c>
      <c r="Q885" s="195"/>
      <c r="R885" s="185"/>
      <c r="S885" s="185"/>
      <c r="T885" s="185"/>
      <c r="U885" s="185"/>
      <c r="V885" s="185"/>
      <c r="W885" s="185"/>
    </row>
    <row r="886" spans="1:23" x14ac:dyDescent="0.35">
      <c r="A886" t="s">
        <v>1094</v>
      </c>
      <c r="B886" t="s">
        <v>101</v>
      </c>
      <c r="C886" t="s">
        <v>17</v>
      </c>
      <c r="D886">
        <v>15</v>
      </c>
      <c r="E886">
        <v>18</v>
      </c>
      <c r="F886">
        <v>20</v>
      </c>
      <c r="G886">
        <v>17</v>
      </c>
      <c r="H886">
        <v>70</v>
      </c>
      <c r="I886" t="s">
        <v>210</v>
      </c>
      <c r="L886" s="195" t="e">
        <f>D886=#REF!</f>
        <v>#REF!</v>
      </c>
      <c r="M886" s="195" t="e">
        <f>E886=#REF!</f>
        <v>#REF!</v>
      </c>
      <c r="N886" s="195" t="e">
        <f>F886=#REF!</f>
        <v>#REF!</v>
      </c>
      <c r="O886" s="195" t="e">
        <f>G886=#REF!</f>
        <v>#REF!</v>
      </c>
      <c r="P886" s="195" t="e">
        <f>H886=#REF!</f>
        <v>#REF!</v>
      </c>
      <c r="Q886" s="195"/>
      <c r="R886" s="185"/>
      <c r="S886" s="185"/>
      <c r="T886" s="185"/>
      <c r="U886" s="185"/>
      <c r="V886" s="185"/>
      <c r="W886" s="185"/>
    </row>
    <row r="887" spans="1:23" x14ac:dyDescent="0.35">
      <c r="A887" t="s">
        <v>1095</v>
      </c>
      <c r="B887" t="s">
        <v>101</v>
      </c>
      <c r="C887" t="s">
        <v>18</v>
      </c>
      <c r="D887">
        <v>5</v>
      </c>
      <c r="E887">
        <v>12</v>
      </c>
      <c r="F887">
        <v>11</v>
      </c>
      <c r="G887">
        <v>5</v>
      </c>
      <c r="H887">
        <v>33</v>
      </c>
      <c r="I887" t="s">
        <v>210</v>
      </c>
      <c r="L887" s="195" t="e">
        <f>D887=#REF!</f>
        <v>#REF!</v>
      </c>
      <c r="M887" s="195" t="e">
        <f>E887=#REF!</f>
        <v>#REF!</v>
      </c>
      <c r="N887" s="195" t="e">
        <f>F887=#REF!</f>
        <v>#REF!</v>
      </c>
      <c r="O887" s="195" t="e">
        <f>G887=#REF!</f>
        <v>#REF!</v>
      </c>
      <c r="P887" s="195" t="e">
        <f>H887=#REF!</f>
        <v>#REF!</v>
      </c>
      <c r="Q887" s="195"/>
      <c r="R887" s="185"/>
      <c r="S887" s="185"/>
      <c r="T887" s="185"/>
      <c r="U887" s="185"/>
      <c r="V887" s="185"/>
      <c r="W887" s="185"/>
    </row>
    <row r="888" spans="1:23" x14ac:dyDescent="0.35">
      <c r="A888" t="s">
        <v>1096</v>
      </c>
      <c r="B888" t="s">
        <v>101</v>
      </c>
      <c r="C888" t="s">
        <v>19</v>
      </c>
      <c r="D888" t="s">
        <v>148</v>
      </c>
      <c r="E888">
        <v>3</v>
      </c>
      <c r="F888" t="s">
        <v>148</v>
      </c>
      <c r="G888">
        <v>3</v>
      </c>
      <c r="H888">
        <v>7</v>
      </c>
      <c r="I888" t="s">
        <v>210</v>
      </c>
      <c r="L888" s="195" t="e">
        <f>D888=#REF!</f>
        <v>#REF!</v>
      </c>
      <c r="M888" s="195" t="e">
        <f>E888=#REF!</f>
        <v>#REF!</v>
      </c>
      <c r="N888" s="195" t="e">
        <f>F888=#REF!</f>
        <v>#REF!</v>
      </c>
      <c r="O888" s="195" t="e">
        <f>G888=#REF!</f>
        <v>#REF!</v>
      </c>
      <c r="P888" s="195" t="e">
        <f>H888=#REF!</f>
        <v>#REF!</v>
      </c>
      <c r="Q888" s="195"/>
      <c r="R888" s="185"/>
      <c r="S888" s="185"/>
      <c r="T888" s="185"/>
      <c r="U888" s="185"/>
      <c r="V888" s="185"/>
      <c r="W888" s="185"/>
    </row>
    <row r="889" spans="1:23" x14ac:dyDescent="0.35">
      <c r="A889" t="s">
        <v>1097</v>
      </c>
      <c r="B889" t="s">
        <v>101</v>
      </c>
      <c r="C889" t="s">
        <v>20</v>
      </c>
      <c r="D889">
        <v>9</v>
      </c>
      <c r="E889">
        <v>4</v>
      </c>
      <c r="F889">
        <v>9</v>
      </c>
      <c r="G889">
        <v>9</v>
      </c>
      <c r="H889">
        <v>31</v>
      </c>
      <c r="I889" t="s">
        <v>210</v>
      </c>
      <c r="L889" s="195" t="e">
        <f>D889=#REF!</f>
        <v>#REF!</v>
      </c>
      <c r="M889" s="195" t="e">
        <f>E889=#REF!</f>
        <v>#REF!</v>
      </c>
      <c r="N889" s="195" t="e">
        <f>F889=#REF!</f>
        <v>#REF!</v>
      </c>
      <c r="O889" s="195" t="e">
        <f>G889=#REF!</f>
        <v>#REF!</v>
      </c>
      <c r="P889" s="195" t="e">
        <f>H889=#REF!</f>
        <v>#REF!</v>
      </c>
      <c r="Q889" s="195"/>
      <c r="R889" s="185"/>
      <c r="S889" s="185"/>
      <c r="T889" s="185"/>
      <c r="U889" s="185"/>
      <c r="V889" s="185"/>
      <c r="W889" s="185"/>
    </row>
    <row r="890" spans="1:23" x14ac:dyDescent="0.35">
      <c r="A890" t="s">
        <v>1098</v>
      </c>
      <c r="B890" t="s">
        <v>101</v>
      </c>
      <c r="C890" t="s">
        <v>21</v>
      </c>
      <c r="D890">
        <v>20</v>
      </c>
      <c r="E890">
        <v>10</v>
      </c>
      <c r="F890">
        <v>15</v>
      </c>
      <c r="G890">
        <v>6</v>
      </c>
      <c r="H890">
        <v>51</v>
      </c>
      <c r="I890" t="s">
        <v>210</v>
      </c>
      <c r="L890" s="195" t="e">
        <f>D890=#REF!</f>
        <v>#REF!</v>
      </c>
      <c r="M890" s="195" t="e">
        <f>E890=#REF!</f>
        <v>#REF!</v>
      </c>
      <c r="N890" s="195" t="e">
        <f>F890=#REF!</f>
        <v>#REF!</v>
      </c>
      <c r="O890" s="195" t="e">
        <f>G890=#REF!</f>
        <v>#REF!</v>
      </c>
      <c r="P890" s="195" t="e">
        <f>H890=#REF!</f>
        <v>#REF!</v>
      </c>
      <c r="Q890" s="195"/>
      <c r="R890" s="185"/>
      <c r="S890" s="185"/>
      <c r="T890" s="185"/>
      <c r="U890" s="185"/>
      <c r="V890" s="185"/>
      <c r="W890" s="185"/>
    </row>
    <row r="891" spans="1:23" x14ac:dyDescent="0.35">
      <c r="A891" t="s">
        <v>1099</v>
      </c>
      <c r="B891" t="s">
        <v>101</v>
      </c>
      <c r="C891" t="s">
        <v>116</v>
      </c>
      <c r="D891">
        <v>31</v>
      </c>
      <c r="E891">
        <v>21</v>
      </c>
      <c r="F891">
        <v>14</v>
      </c>
      <c r="G891">
        <v>9</v>
      </c>
      <c r="H891">
        <v>75</v>
      </c>
      <c r="I891" t="s">
        <v>210</v>
      </c>
      <c r="L891" s="195" t="e">
        <f>D891=#REF!</f>
        <v>#REF!</v>
      </c>
      <c r="M891" s="195" t="e">
        <f>E891=#REF!</f>
        <v>#REF!</v>
      </c>
      <c r="N891" s="195" t="e">
        <f>F891=#REF!</f>
        <v>#REF!</v>
      </c>
      <c r="O891" s="195" t="e">
        <f>G891=#REF!</f>
        <v>#REF!</v>
      </c>
      <c r="P891" s="195" t="e">
        <f>H891=#REF!</f>
        <v>#REF!</v>
      </c>
      <c r="Q891" s="195"/>
      <c r="R891" s="185"/>
      <c r="S891" s="185"/>
      <c r="T891" s="185"/>
      <c r="U891" s="185"/>
      <c r="V891" s="185"/>
      <c r="W891" s="185"/>
    </row>
    <row r="892" spans="1:23" x14ac:dyDescent="0.35">
      <c r="A892" t="s">
        <v>1100</v>
      </c>
      <c r="B892" t="s">
        <v>101</v>
      </c>
      <c r="C892" t="s">
        <v>22</v>
      </c>
      <c r="D892">
        <v>11</v>
      </c>
      <c r="E892">
        <v>7</v>
      </c>
      <c r="F892">
        <v>7</v>
      </c>
      <c r="G892">
        <v>3</v>
      </c>
      <c r="H892">
        <v>28</v>
      </c>
      <c r="I892" t="s">
        <v>210</v>
      </c>
      <c r="L892" s="195" t="e">
        <f>D892=#REF!</f>
        <v>#REF!</v>
      </c>
      <c r="M892" s="195" t="e">
        <f>E892=#REF!</f>
        <v>#REF!</v>
      </c>
      <c r="N892" s="195" t="e">
        <f>F892=#REF!</f>
        <v>#REF!</v>
      </c>
      <c r="O892" s="195" t="e">
        <f>G892=#REF!</f>
        <v>#REF!</v>
      </c>
      <c r="P892" s="195" t="e">
        <f>H892=#REF!</f>
        <v>#REF!</v>
      </c>
      <c r="Q892" s="195"/>
      <c r="R892" s="185"/>
      <c r="S892" s="185"/>
      <c r="T892" s="185"/>
      <c r="U892" s="185"/>
      <c r="V892" s="185"/>
      <c r="W892" s="185"/>
    </row>
    <row r="893" spans="1:23" x14ac:dyDescent="0.35">
      <c r="A893" t="s">
        <v>1101</v>
      </c>
      <c r="B893" t="s">
        <v>101</v>
      </c>
      <c r="C893" t="s">
        <v>23</v>
      </c>
      <c r="D893">
        <v>4</v>
      </c>
      <c r="E893">
        <v>4</v>
      </c>
      <c r="F893">
        <v>4</v>
      </c>
      <c r="G893">
        <v>5</v>
      </c>
      <c r="H893">
        <v>17</v>
      </c>
      <c r="I893" t="s">
        <v>210</v>
      </c>
      <c r="L893" s="195" t="e">
        <f>D893=#REF!</f>
        <v>#REF!</v>
      </c>
      <c r="M893" s="195" t="e">
        <f>E893=#REF!</f>
        <v>#REF!</v>
      </c>
      <c r="N893" s="195" t="e">
        <f>F893=#REF!</f>
        <v>#REF!</v>
      </c>
      <c r="O893" s="195" t="e">
        <f>G893=#REF!</f>
        <v>#REF!</v>
      </c>
      <c r="P893" s="195" t="e">
        <f>H893=#REF!</f>
        <v>#REF!</v>
      </c>
      <c r="Q893" s="195"/>
      <c r="R893" s="185"/>
      <c r="S893" s="185"/>
      <c r="T893" s="185"/>
      <c r="U893" s="185"/>
      <c r="V893" s="185"/>
      <c r="W893" s="185"/>
    </row>
    <row r="894" spans="1:23" x14ac:dyDescent="0.35">
      <c r="A894" t="s">
        <v>1102</v>
      </c>
      <c r="B894" t="s">
        <v>101</v>
      </c>
      <c r="C894" t="s">
        <v>24</v>
      </c>
      <c r="D894">
        <v>6</v>
      </c>
      <c r="E894">
        <v>6</v>
      </c>
      <c r="F894" t="s">
        <v>148</v>
      </c>
      <c r="G894" s="183">
        <v>6</v>
      </c>
      <c r="H894">
        <v>20</v>
      </c>
      <c r="I894" t="s">
        <v>305</v>
      </c>
      <c r="J894">
        <v>1</v>
      </c>
      <c r="L894" s="195" t="e">
        <f>D894=#REF!</f>
        <v>#REF!</v>
      </c>
      <c r="M894" s="195" t="e">
        <f>E894=#REF!</f>
        <v>#REF!</v>
      </c>
      <c r="N894" s="195" t="e">
        <f>F894=#REF!</f>
        <v>#REF!</v>
      </c>
      <c r="O894" s="195" t="e">
        <f>G894=#REF!</f>
        <v>#REF!</v>
      </c>
      <c r="P894" s="195" t="e">
        <f>H894=#REF!</f>
        <v>#REF!</v>
      </c>
      <c r="Q894" s="195"/>
      <c r="R894" s="185"/>
      <c r="S894" s="185"/>
      <c r="T894" s="185"/>
      <c r="U894" s="185"/>
      <c r="V894" s="185"/>
      <c r="W894" s="185"/>
    </row>
    <row r="895" spans="1:23" x14ac:dyDescent="0.35">
      <c r="A895" t="s">
        <v>1103</v>
      </c>
      <c r="B895" t="s">
        <v>101</v>
      </c>
      <c r="C895" t="s">
        <v>25</v>
      </c>
      <c r="D895">
        <v>84</v>
      </c>
      <c r="E895">
        <v>70</v>
      </c>
      <c r="F895">
        <v>62</v>
      </c>
      <c r="G895">
        <v>29</v>
      </c>
      <c r="H895">
        <v>245</v>
      </c>
      <c r="I895" t="s">
        <v>210</v>
      </c>
      <c r="L895" s="195" t="e">
        <f>D895=#REF!</f>
        <v>#REF!</v>
      </c>
      <c r="M895" s="195" t="e">
        <f>E895=#REF!</f>
        <v>#REF!</v>
      </c>
      <c r="N895" s="195" t="e">
        <f>F895=#REF!</f>
        <v>#REF!</v>
      </c>
      <c r="O895" s="195" t="e">
        <f>G895=#REF!</f>
        <v>#REF!</v>
      </c>
      <c r="P895" s="195" t="e">
        <f>H895=#REF!</f>
        <v>#REF!</v>
      </c>
      <c r="Q895" s="195"/>
      <c r="R895" s="185"/>
      <c r="S895" s="185"/>
      <c r="T895" s="185"/>
      <c r="U895" s="185"/>
      <c r="V895" s="185"/>
      <c r="W895" s="185"/>
    </row>
    <row r="896" spans="1:23" x14ac:dyDescent="0.35">
      <c r="A896" t="s">
        <v>1104</v>
      </c>
      <c r="B896" t="s">
        <v>101</v>
      </c>
      <c r="C896" t="s">
        <v>26</v>
      </c>
      <c r="D896" t="s">
        <v>148</v>
      </c>
      <c r="E896">
        <v>5</v>
      </c>
      <c r="F896" t="s">
        <v>148</v>
      </c>
      <c r="G896" t="s">
        <v>148</v>
      </c>
      <c r="H896">
        <v>8</v>
      </c>
      <c r="I896" t="s">
        <v>210</v>
      </c>
      <c r="L896" s="195" t="e">
        <f>D896=#REF!</f>
        <v>#REF!</v>
      </c>
      <c r="M896" s="195" t="e">
        <f>E896=#REF!</f>
        <v>#REF!</v>
      </c>
      <c r="N896" s="195" t="e">
        <f>F896=#REF!</f>
        <v>#REF!</v>
      </c>
      <c r="O896" s="195" t="e">
        <f>G896=#REF!</f>
        <v>#REF!</v>
      </c>
      <c r="P896" s="195" t="e">
        <f>H896=#REF!</f>
        <v>#REF!</v>
      </c>
      <c r="Q896" s="195"/>
      <c r="R896" s="185"/>
      <c r="S896" s="185"/>
      <c r="T896" s="185"/>
      <c r="U896" s="185"/>
      <c r="V896" s="185"/>
      <c r="W896" s="185"/>
    </row>
    <row r="897" spans="1:23" x14ac:dyDescent="0.35">
      <c r="A897" t="s">
        <v>1105</v>
      </c>
      <c r="B897" t="s">
        <v>101</v>
      </c>
      <c r="C897" t="s">
        <v>27</v>
      </c>
      <c r="D897">
        <v>13</v>
      </c>
      <c r="E897">
        <v>16</v>
      </c>
      <c r="F897">
        <v>17</v>
      </c>
      <c r="G897">
        <v>10</v>
      </c>
      <c r="H897">
        <v>56</v>
      </c>
      <c r="I897" t="s">
        <v>210</v>
      </c>
      <c r="L897" s="195" t="e">
        <f>D897=#REF!</f>
        <v>#REF!</v>
      </c>
      <c r="M897" s="195" t="e">
        <f>E897=#REF!</f>
        <v>#REF!</v>
      </c>
      <c r="N897" s="195" t="e">
        <f>F897=#REF!</f>
        <v>#REF!</v>
      </c>
      <c r="O897" s="195" t="e">
        <f>G897=#REF!</f>
        <v>#REF!</v>
      </c>
      <c r="P897" s="195" t="e">
        <f>H897=#REF!</f>
        <v>#REF!</v>
      </c>
      <c r="Q897" s="195"/>
      <c r="R897" s="185"/>
      <c r="S897" s="185"/>
      <c r="T897" s="185"/>
      <c r="U897" s="185"/>
      <c r="V897" s="185"/>
      <c r="W897" s="185"/>
    </row>
    <row r="898" spans="1:23" x14ac:dyDescent="0.35">
      <c r="A898" t="s">
        <v>1106</v>
      </c>
      <c r="B898" t="s">
        <v>101</v>
      </c>
      <c r="C898" t="s">
        <v>28</v>
      </c>
      <c r="D898">
        <v>7</v>
      </c>
      <c r="E898">
        <v>11</v>
      </c>
      <c r="F898">
        <v>10</v>
      </c>
      <c r="G898">
        <v>5</v>
      </c>
      <c r="H898">
        <v>33</v>
      </c>
      <c r="I898" t="s">
        <v>210</v>
      </c>
      <c r="L898" s="195" t="e">
        <f>D898=#REF!</f>
        <v>#REF!</v>
      </c>
      <c r="M898" s="195" t="e">
        <f>E898=#REF!</f>
        <v>#REF!</v>
      </c>
      <c r="N898" s="195" t="e">
        <f>F898=#REF!</f>
        <v>#REF!</v>
      </c>
      <c r="O898" s="195" t="e">
        <f>G898=#REF!</f>
        <v>#REF!</v>
      </c>
      <c r="P898" s="195" t="e">
        <f>H898=#REF!</f>
        <v>#REF!</v>
      </c>
      <c r="Q898" s="195"/>
      <c r="R898" s="185"/>
      <c r="S898" s="185"/>
      <c r="T898" s="185"/>
      <c r="U898" s="185"/>
      <c r="V898" s="185"/>
      <c r="W898" s="185"/>
    </row>
    <row r="899" spans="1:23" x14ac:dyDescent="0.35">
      <c r="A899" t="s">
        <v>1107</v>
      </c>
      <c r="B899" t="s">
        <v>101</v>
      </c>
      <c r="C899" t="s">
        <v>29</v>
      </c>
      <c r="D899" t="s">
        <v>148</v>
      </c>
      <c r="E899">
        <v>3</v>
      </c>
      <c r="F899">
        <v>5</v>
      </c>
      <c r="G899" t="s">
        <v>148</v>
      </c>
      <c r="H899">
        <v>9</v>
      </c>
      <c r="I899" t="s">
        <v>210</v>
      </c>
      <c r="L899" s="195" t="e">
        <f>D899=#REF!</f>
        <v>#REF!</v>
      </c>
      <c r="M899" s="195" t="e">
        <f>E899=#REF!</f>
        <v>#REF!</v>
      </c>
      <c r="N899" s="195" t="e">
        <f>F899=#REF!</f>
        <v>#REF!</v>
      </c>
      <c r="O899" s="195" t="e">
        <f>G899=#REF!</f>
        <v>#REF!</v>
      </c>
      <c r="P899" s="195" t="e">
        <f>H899=#REF!</f>
        <v>#REF!</v>
      </c>
      <c r="Q899" s="195"/>
      <c r="R899" s="185"/>
      <c r="S899" s="185"/>
      <c r="T899" s="185"/>
      <c r="U899" s="185"/>
      <c r="V899" s="185"/>
      <c r="W899" s="185"/>
    </row>
    <row r="900" spans="1:23" x14ac:dyDescent="0.35">
      <c r="A900" t="s">
        <v>1108</v>
      </c>
      <c r="B900" t="s">
        <v>101</v>
      </c>
      <c r="C900" t="s">
        <v>30</v>
      </c>
      <c r="D900">
        <v>6</v>
      </c>
      <c r="E900">
        <v>13</v>
      </c>
      <c r="F900">
        <v>9</v>
      </c>
      <c r="G900">
        <v>8</v>
      </c>
      <c r="H900">
        <v>36</v>
      </c>
      <c r="I900" t="s">
        <v>210</v>
      </c>
      <c r="L900" s="195" t="e">
        <f>D900=#REF!</f>
        <v>#REF!</v>
      </c>
      <c r="M900" s="195" t="e">
        <f>E900=#REF!</f>
        <v>#REF!</v>
      </c>
      <c r="N900" s="195" t="e">
        <f>F900=#REF!</f>
        <v>#REF!</v>
      </c>
      <c r="O900" s="195" t="e">
        <f>G900=#REF!</f>
        <v>#REF!</v>
      </c>
      <c r="P900" s="195" t="e">
        <f>H900=#REF!</f>
        <v>#REF!</v>
      </c>
      <c r="Q900" s="195"/>
      <c r="R900" s="185"/>
      <c r="S900" s="185"/>
      <c r="T900" s="185"/>
      <c r="U900" s="185"/>
      <c r="V900" s="185"/>
      <c r="W900" s="185"/>
    </row>
    <row r="901" spans="1:23" x14ac:dyDescent="0.35">
      <c r="A901" t="s">
        <v>1109</v>
      </c>
      <c r="B901" t="s">
        <v>101</v>
      </c>
      <c r="C901" t="s">
        <v>31</v>
      </c>
      <c r="D901">
        <v>51</v>
      </c>
      <c r="E901">
        <v>39</v>
      </c>
      <c r="F901">
        <v>49</v>
      </c>
      <c r="G901">
        <v>27</v>
      </c>
      <c r="H901">
        <v>166</v>
      </c>
      <c r="I901" t="s">
        <v>210</v>
      </c>
      <c r="L901" s="195" t="e">
        <f>D901=#REF!</f>
        <v>#REF!</v>
      </c>
      <c r="M901" s="195" t="e">
        <f>E901=#REF!</f>
        <v>#REF!</v>
      </c>
      <c r="N901" s="195" t="e">
        <f>F901=#REF!</f>
        <v>#REF!</v>
      </c>
      <c r="O901" s="195" t="e">
        <f>G901=#REF!</f>
        <v>#REF!</v>
      </c>
      <c r="P901" s="195" t="e">
        <f>H901=#REF!</f>
        <v>#REF!</v>
      </c>
      <c r="Q901" s="195"/>
      <c r="R901" s="185"/>
      <c r="S901" s="185"/>
      <c r="T901" s="185"/>
      <c r="U901" s="185"/>
      <c r="V901" s="185"/>
      <c r="W901" s="185"/>
    </row>
    <row r="902" spans="1:23" x14ac:dyDescent="0.35">
      <c r="A902" t="s">
        <v>1110</v>
      </c>
      <c r="B902" t="s">
        <v>101</v>
      </c>
      <c r="C902" t="s">
        <v>32</v>
      </c>
      <c r="D902">
        <v>15</v>
      </c>
      <c r="E902">
        <v>11</v>
      </c>
      <c r="F902">
        <v>5</v>
      </c>
      <c r="G902">
        <v>5</v>
      </c>
      <c r="H902">
        <v>36</v>
      </c>
      <c r="I902" t="s">
        <v>210</v>
      </c>
      <c r="L902" s="195" t="e">
        <f>D902=#REF!</f>
        <v>#REF!</v>
      </c>
      <c r="M902" s="195" t="e">
        <f>E902=#REF!</f>
        <v>#REF!</v>
      </c>
      <c r="N902" s="195" t="e">
        <f>F902=#REF!</f>
        <v>#REF!</v>
      </c>
      <c r="O902" s="195" t="e">
        <f>G902=#REF!</f>
        <v>#REF!</v>
      </c>
      <c r="P902" s="195" t="e">
        <f>H902=#REF!</f>
        <v>#REF!</v>
      </c>
      <c r="Q902" s="195"/>
      <c r="R902" s="185"/>
      <c r="S902" s="185"/>
      <c r="T902" s="185"/>
      <c r="U902" s="185"/>
      <c r="V902" s="185"/>
      <c r="W902" s="185"/>
    </row>
    <row r="903" spans="1:23" x14ac:dyDescent="0.35">
      <c r="A903" t="s">
        <v>1111</v>
      </c>
      <c r="B903" t="s">
        <v>101</v>
      </c>
      <c r="C903" t="s">
        <v>33</v>
      </c>
      <c r="D903">
        <v>15</v>
      </c>
      <c r="E903">
        <v>16</v>
      </c>
      <c r="F903">
        <v>9</v>
      </c>
      <c r="G903">
        <v>4</v>
      </c>
      <c r="H903">
        <v>44</v>
      </c>
      <c r="I903" t="s">
        <v>210</v>
      </c>
      <c r="L903" s="195" t="e">
        <f>D903=#REF!</f>
        <v>#REF!</v>
      </c>
      <c r="M903" s="195" t="e">
        <f>E903=#REF!</f>
        <v>#REF!</v>
      </c>
      <c r="N903" s="195" t="e">
        <f>F903=#REF!</f>
        <v>#REF!</v>
      </c>
      <c r="O903" s="195" t="e">
        <f>G903=#REF!</f>
        <v>#REF!</v>
      </c>
      <c r="P903" s="195" t="e">
        <f>H903=#REF!</f>
        <v>#REF!</v>
      </c>
      <c r="Q903" s="195"/>
      <c r="R903" s="185"/>
      <c r="S903" s="185"/>
      <c r="T903" s="185"/>
      <c r="U903" s="185"/>
      <c r="V903" s="185"/>
      <c r="W903" s="185"/>
    </row>
    <row r="904" spans="1:23" x14ac:dyDescent="0.35">
      <c r="A904" t="s">
        <v>1112</v>
      </c>
      <c r="B904" t="s">
        <v>101</v>
      </c>
      <c r="C904" t="s">
        <v>34</v>
      </c>
      <c r="D904">
        <v>7</v>
      </c>
      <c r="E904">
        <v>7</v>
      </c>
      <c r="F904">
        <v>9</v>
      </c>
      <c r="G904">
        <v>9</v>
      </c>
      <c r="H904">
        <v>32</v>
      </c>
      <c r="I904" t="s">
        <v>210</v>
      </c>
      <c r="L904" s="195" t="e">
        <f>D904=#REF!</f>
        <v>#REF!</v>
      </c>
      <c r="M904" s="195" t="e">
        <f>E904=#REF!</f>
        <v>#REF!</v>
      </c>
      <c r="N904" s="195" t="e">
        <f>F904=#REF!</f>
        <v>#REF!</v>
      </c>
      <c r="O904" s="195" t="e">
        <f>G904=#REF!</f>
        <v>#REF!</v>
      </c>
      <c r="P904" s="195" t="e">
        <f>H904=#REF!</f>
        <v>#REF!</v>
      </c>
      <c r="Q904" s="195"/>
      <c r="R904" s="185"/>
      <c r="S904" s="185"/>
      <c r="T904" s="185"/>
      <c r="U904" s="185"/>
      <c r="V904" s="185"/>
      <c r="W904" s="185"/>
    </row>
    <row r="905" spans="1:23" x14ac:dyDescent="0.35">
      <c r="A905" t="s">
        <v>1113</v>
      </c>
      <c r="B905" t="s">
        <v>101</v>
      </c>
      <c r="C905" t="s">
        <v>35</v>
      </c>
      <c r="D905">
        <v>7</v>
      </c>
      <c r="E905">
        <v>8</v>
      </c>
      <c r="F905">
        <v>4</v>
      </c>
      <c r="G905">
        <v>6</v>
      </c>
      <c r="H905">
        <v>25</v>
      </c>
      <c r="I905" t="s">
        <v>210</v>
      </c>
      <c r="L905" s="195" t="e">
        <f>D905=#REF!</f>
        <v>#REF!</v>
      </c>
      <c r="M905" s="195" t="e">
        <f>E905=#REF!</f>
        <v>#REF!</v>
      </c>
      <c r="N905" s="195" t="e">
        <f>F905=#REF!</f>
        <v>#REF!</v>
      </c>
      <c r="O905" s="195" t="e">
        <f>G905=#REF!</f>
        <v>#REF!</v>
      </c>
      <c r="P905" s="195" t="e">
        <f>H905=#REF!</f>
        <v>#REF!</v>
      </c>
      <c r="Q905" s="195"/>
      <c r="R905" s="185"/>
      <c r="S905" s="185"/>
      <c r="T905" s="185"/>
      <c r="U905" s="185"/>
      <c r="V905" s="185"/>
      <c r="W905" s="185"/>
    </row>
    <row r="906" spans="1:23" x14ac:dyDescent="0.35">
      <c r="A906" t="s">
        <v>1114</v>
      </c>
      <c r="B906" t="s">
        <v>101</v>
      </c>
      <c r="C906" t="s">
        <v>36</v>
      </c>
      <c r="D906">
        <v>10</v>
      </c>
      <c r="E906" t="s">
        <v>148</v>
      </c>
      <c r="F906" s="183">
        <v>3</v>
      </c>
      <c r="G906">
        <v>3</v>
      </c>
      <c r="H906">
        <v>18</v>
      </c>
      <c r="I906" t="s">
        <v>305</v>
      </c>
      <c r="J906">
        <v>1</v>
      </c>
      <c r="L906" s="195" t="e">
        <f>D906=#REF!</f>
        <v>#REF!</v>
      </c>
      <c r="M906" s="195" t="e">
        <f>E906=#REF!</f>
        <v>#REF!</v>
      </c>
      <c r="N906" s="195" t="e">
        <f>F906=#REF!</f>
        <v>#REF!</v>
      </c>
      <c r="O906" s="195" t="e">
        <f>G906=#REF!</f>
        <v>#REF!</v>
      </c>
      <c r="P906" s="195" t="e">
        <f>H906=#REF!</f>
        <v>#REF!</v>
      </c>
      <c r="Q906" s="195"/>
      <c r="R906" s="185"/>
      <c r="S906" s="185"/>
      <c r="T906" s="185"/>
      <c r="U906" s="185"/>
      <c r="V906" s="185"/>
      <c r="W906" s="185"/>
    </row>
    <row r="907" spans="1:23" x14ac:dyDescent="0.35">
      <c r="A907" t="s">
        <v>1115</v>
      </c>
      <c r="B907" t="s">
        <v>101</v>
      </c>
      <c r="C907" t="s">
        <v>37</v>
      </c>
      <c r="D907">
        <v>16</v>
      </c>
      <c r="E907">
        <v>16</v>
      </c>
      <c r="F907">
        <v>10</v>
      </c>
      <c r="G907">
        <v>5</v>
      </c>
      <c r="H907">
        <v>47</v>
      </c>
      <c r="I907" t="s">
        <v>210</v>
      </c>
      <c r="L907" s="195" t="e">
        <f>D907=#REF!</f>
        <v>#REF!</v>
      </c>
      <c r="M907" s="195" t="e">
        <f>E907=#REF!</f>
        <v>#REF!</v>
      </c>
      <c r="N907" s="195" t="e">
        <f>F907=#REF!</f>
        <v>#REF!</v>
      </c>
      <c r="O907" s="195" t="e">
        <f>G907=#REF!</f>
        <v>#REF!</v>
      </c>
      <c r="P907" s="195" t="e">
        <f>H907=#REF!</f>
        <v>#REF!</v>
      </c>
      <c r="Q907" s="195"/>
      <c r="R907" s="185"/>
      <c r="S907" s="185"/>
      <c r="T907" s="185"/>
      <c r="U907" s="185"/>
      <c r="V907" s="185"/>
      <c r="W907" s="185"/>
    </row>
    <row r="908" spans="1:23" x14ac:dyDescent="0.35">
      <c r="A908" t="s">
        <v>1116</v>
      </c>
      <c r="B908" t="s">
        <v>101</v>
      </c>
      <c r="C908" t="s">
        <v>38</v>
      </c>
      <c r="D908">
        <v>21</v>
      </c>
      <c r="E908">
        <v>26</v>
      </c>
      <c r="F908">
        <v>39</v>
      </c>
      <c r="G908">
        <v>29</v>
      </c>
      <c r="H908">
        <v>115</v>
      </c>
      <c r="I908" t="s">
        <v>210</v>
      </c>
      <c r="L908" s="195" t="e">
        <f>D908=#REF!</f>
        <v>#REF!</v>
      </c>
      <c r="M908" s="195" t="e">
        <f>E908=#REF!</f>
        <v>#REF!</v>
      </c>
      <c r="N908" s="195" t="e">
        <f>F908=#REF!</f>
        <v>#REF!</v>
      </c>
      <c r="O908" s="195" t="e">
        <f>G908=#REF!</f>
        <v>#REF!</v>
      </c>
      <c r="P908" s="195" t="e">
        <f>H908=#REF!</f>
        <v>#REF!</v>
      </c>
      <c r="Q908" s="195"/>
      <c r="R908" s="185"/>
      <c r="S908" s="185"/>
      <c r="T908" s="185"/>
      <c r="U908" s="185"/>
      <c r="V908" s="185"/>
      <c r="W908" s="185"/>
    </row>
    <row r="909" spans="1:23" x14ac:dyDescent="0.35">
      <c r="A909" t="s">
        <v>1117</v>
      </c>
      <c r="B909" t="s">
        <v>101</v>
      </c>
      <c r="C909" t="s">
        <v>39</v>
      </c>
      <c r="D909">
        <v>9</v>
      </c>
      <c r="E909">
        <v>8</v>
      </c>
      <c r="F909">
        <v>10</v>
      </c>
      <c r="G909">
        <v>7</v>
      </c>
      <c r="H909">
        <v>34</v>
      </c>
      <c r="I909" t="s">
        <v>210</v>
      </c>
      <c r="L909" s="195" t="e">
        <f>D909=#REF!</f>
        <v>#REF!</v>
      </c>
      <c r="M909" s="195" t="e">
        <f>E909=#REF!</f>
        <v>#REF!</v>
      </c>
      <c r="N909" s="195" t="e">
        <f>F909=#REF!</f>
        <v>#REF!</v>
      </c>
      <c r="O909" s="195" t="e">
        <f>G909=#REF!</f>
        <v>#REF!</v>
      </c>
      <c r="P909" s="195" t="e">
        <f>H909=#REF!</f>
        <v>#REF!</v>
      </c>
      <c r="Q909" s="195"/>
      <c r="R909" s="185"/>
      <c r="S909" s="185"/>
      <c r="T909" s="185"/>
      <c r="U909" s="185"/>
      <c r="V909" s="185"/>
      <c r="W909" s="185"/>
    </row>
    <row r="910" spans="1:23" x14ac:dyDescent="0.35">
      <c r="A910" t="s">
        <v>1118</v>
      </c>
      <c r="B910" t="s">
        <v>101</v>
      </c>
      <c r="C910" t="s">
        <v>40</v>
      </c>
      <c r="D910">
        <v>7</v>
      </c>
      <c r="E910">
        <v>3</v>
      </c>
      <c r="F910" s="183">
        <v>3</v>
      </c>
      <c r="G910" t="s">
        <v>148</v>
      </c>
      <c r="H910">
        <v>14</v>
      </c>
      <c r="I910" t="s">
        <v>305</v>
      </c>
      <c r="J910">
        <v>1</v>
      </c>
      <c r="L910" s="195" t="e">
        <f>D910=#REF!</f>
        <v>#REF!</v>
      </c>
      <c r="M910" s="195" t="e">
        <f>E910=#REF!</f>
        <v>#REF!</v>
      </c>
      <c r="N910" s="195" t="e">
        <f>F910=#REF!</f>
        <v>#REF!</v>
      </c>
      <c r="O910" s="195" t="e">
        <f>G910=#REF!</f>
        <v>#REF!</v>
      </c>
      <c r="P910" s="195" t="e">
        <f>H910=#REF!</f>
        <v>#REF!</v>
      </c>
      <c r="Q910" s="195"/>
      <c r="R910" s="185"/>
      <c r="S910" s="185"/>
      <c r="T910" s="185"/>
      <c r="U910" s="185"/>
      <c r="V910" s="185"/>
      <c r="W910" s="185"/>
    </row>
    <row r="911" spans="1:23" x14ac:dyDescent="0.35">
      <c r="A911" t="s">
        <v>1119</v>
      </c>
      <c r="B911" t="s">
        <v>101</v>
      </c>
      <c r="C911" t="s">
        <v>150</v>
      </c>
      <c r="D911" t="s">
        <v>148</v>
      </c>
      <c r="E911" t="s">
        <v>148</v>
      </c>
      <c r="F911">
        <v>5</v>
      </c>
      <c r="G911">
        <v>4</v>
      </c>
      <c r="H911">
        <v>12</v>
      </c>
      <c r="I911" t="s">
        <v>210</v>
      </c>
      <c r="L911" s="195" t="e">
        <f>D911=#REF!</f>
        <v>#REF!</v>
      </c>
      <c r="M911" s="195" t="e">
        <f>E911=#REF!</f>
        <v>#REF!</v>
      </c>
      <c r="N911" s="195" t="e">
        <f>F911=#REF!</f>
        <v>#REF!</v>
      </c>
      <c r="O911" s="195" t="e">
        <f>G911=#REF!</f>
        <v>#REF!</v>
      </c>
      <c r="P911" s="195" t="e">
        <f>H911=#REF!</f>
        <v>#REF!</v>
      </c>
      <c r="Q911" s="195"/>
      <c r="R911" s="185"/>
      <c r="S911" s="185"/>
      <c r="T911" s="185"/>
      <c r="U911" s="185"/>
      <c r="V911" s="185"/>
      <c r="W911" s="185"/>
    </row>
    <row r="912" spans="1:23" x14ac:dyDescent="0.35">
      <c r="A912" t="s">
        <v>1120</v>
      </c>
      <c r="B912" t="s">
        <v>110</v>
      </c>
      <c r="C912" t="s">
        <v>17</v>
      </c>
      <c r="D912">
        <v>9</v>
      </c>
      <c r="E912">
        <v>9</v>
      </c>
      <c r="F912">
        <v>8</v>
      </c>
      <c r="G912">
        <v>11</v>
      </c>
      <c r="H912">
        <v>37</v>
      </c>
      <c r="I912" t="s">
        <v>210</v>
      </c>
      <c r="L912" s="195" t="e">
        <f>D912=#REF!</f>
        <v>#REF!</v>
      </c>
      <c r="M912" s="195" t="e">
        <f>E912=#REF!</f>
        <v>#REF!</v>
      </c>
      <c r="N912" s="195" t="e">
        <f>F912=#REF!</f>
        <v>#REF!</v>
      </c>
      <c r="O912" s="195" t="e">
        <f>G912=#REF!</f>
        <v>#REF!</v>
      </c>
      <c r="P912" s="195" t="e">
        <f>H912=#REF!</f>
        <v>#REF!</v>
      </c>
      <c r="Q912" s="195"/>
      <c r="R912" s="185"/>
      <c r="S912" s="185"/>
      <c r="T912" s="185"/>
      <c r="U912" s="185"/>
      <c r="V912" s="185"/>
      <c r="W912" s="185"/>
    </row>
    <row r="913" spans="1:23" x14ac:dyDescent="0.35">
      <c r="A913" t="s">
        <v>1121</v>
      </c>
      <c r="B913" t="s">
        <v>110</v>
      </c>
      <c r="C913" t="s">
        <v>18</v>
      </c>
      <c r="D913">
        <v>4</v>
      </c>
      <c r="E913">
        <v>4</v>
      </c>
      <c r="F913">
        <v>3</v>
      </c>
      <c r="G913">
        <v>5</v>
      </c>
      <c r="H913">
        <v>16</v>
      </c>
      <c r="I913" t="s">
        <v>210</v>
      </c>
      <c r="L913" s="195" t="e">
        <f>D913=#REF!</f>
        <v>#REF!</v>
      </c>
      <c r="M913" s="195" t="e">
        <f>E913=#REF!</f>
        <v>#REF!</v>
      </c>
      <c r="N913" s="195" t="e">
        <f>F913=#REF!</f>
        <v>#REF!</v>
      </c>
      <c r="O913" s="195" t="e">
        <f>G913=#REF!</f>
        <v>#REF!</v>
      </c>
      <c r="P913" s="195" t="e">
        <f>H913=#REF!</f>
        <v>#REF!</v>
      </c>
      <c r="Q913" s="195"/>
      <c r="R913" s="185"/>
      <c r="S913" s="185"/>
      <c r="T913" s="185"/>
      <c r="U913" s="185"/>
      <c r="V913" s="185"/>
      <c r="W913" s="185"/>
    </row>
    <row r="914" spans="1:23" x14ac:dyDescent="0.35">
      <c r="A914" t="s">
        <v>1122</v>
      </c>
      <c r="B914" t="s">
        <v>110</v>
      </c>
      <c r="C914" t="s">
        <v>19</v>
      </c>
      <c r="D914" t="s">
        <v>148</v>
      </c>
      <c r="E914">
        <v>3</v>
      </c>
      <c r="F914" t="s">
        <v>148</v>
      </c>
      <c r="G914" t="s">
        <v>148</v>
      </c>
      <c r="H914">
        <v>8</v>
      </c>
      <c r="I914" t="s">
        <v>210</v>
      </c>
      <c r="L914" s="195" t="e">
        <f>D914=#REF!</f>
        <v>#REF!</v>
      </c>
      <c r="M914" s="195" t="e">
        <f>E914=#REF!</f>
        <v>#REF!</v>
      </c>
      <c r="N914" s="195" t="e">
        <f>F914=#REF!</f>
        <v>#REF!</v>
      </c>
      <c r="O914" s="195" t="e">
        <f>G914=#REF!</f>
        <v>#REF!</v>
      </c>
      <c r="P914" s="195" t="e">
        <f>H914=#REF!</f>
        <v>#REF!</v>
      </c>
      <c r="Q914" s="195"/>
      <c r="R914" s="185"/>
      <c r="S914" s="185"/>
      <c r="T914" s="185"/>
      <c r="U914" s="185"/>
      <c r="V914" s="185"/>
      <c r="W914" s="185"/>
    </row>
    <row r="915" spans="1:23" x14ac:dyDescent="0.35">
      <c r="A915" t="s">
        <v>1123</v>
      </c>
      <c r="B915" t="s">
        <v>110</v>
      </c>
      <c r="C915" t="s">
        <v>20</v>
      </c>
      <c r="D915">
        <v>3</v>
      </c>
      <c r="E915">
        <v>3</v>
      </c>
      <c r="F915">
        <v>3</v>
      </c>
      <c r="G915">
        <v>5</v>
      </c>
      <c r="H915">
        <v>14</v>
      </c>
      <c r="I915" t="s">
        <v>210</v>
      </c>
      <c r="L915" s="195" t="e">
        <f>D915=#REF!</f>
        <v>#REF!</v>
      </c>
      <c r="M915" s="195" t="e">
        <f>E915=#REF!</f>
        <v>#REF!</v>
      </c>
      <c r="N915" s="195" t="e">
        <f>F915=#REF!</f>
        <v>#REF!</v>
      </c>
      <c r="O915" s="195" t="e">
        <f>G915=#REF!</f>
        <v>#REF!</v>
      </c>
      <c r="P915" s="195" t="e">
        <f>H915=#REF!</f>
        <v>#REF!</v>
      </c>
      <c r="Q915" s="195"/>
      <c r="R915" s="185"/>
      <c r="S915" s="185"/>
      <c r="T915" s="185"/>
      <c r="U915" s="185"/>
      <c r="V915" s="185"/>
      <c r="W915" s="185"/>
    </row>
    <row r="916" spans="1:23" x14ac:dyDescent="0.35">
      <c r="A916" t="s">
        <v>1124</v>
      </c>
      <c r="B916" t="s">
        <v>110</v>
      </c>
      <c r="C916" t="s">
        <v>21</v>
      </c>
      <c r="D916">
        <v>8</v>
      </c>
      <c r="E916">
        <v>7</v>
      </c>
      <c r="F916">
        <v>6</v>
      </c>
      <c r="G916">
        <v>7</v>
      </c>
      <c r="H916">
        <v>28</v>
      </c>
      <c r="I916" t="s">
        <v>210</v>
      </c>
      <c r="L916" s="195" t="e">
        <f>D916=#REF!</f>
        <v>#REF!</v>
      </c>
      <c r="M916" s="195" t="e">
        <f>E916=#REF!</f>
        <v>#REF!</v>
      </c>
      <c r="N916" s="195" t="e">
        <f>F916=#REF!</f>
        <v>#REF!</v>
      </c>
      <c r="O916" s="195" t="e">
        <f>G916=#REF!</f>
        <v>#REF!</v>
      </c>
      <c r="P916" s="195" t="e">
        <f>H916=#REF!</f>
        <v>#REF!</v>
      </c>
      <c r="Q916" s="195"/>
      <c r="R916" s="185"/>
      <c r="S916" s="185"/>
      <c r="T916" s="185"/>
      <c r="U916" s="185"/>
      <c r="V916" s="185"/>
      <c r="W916" s="185"/>
    </row>
    <row r="917" spans="1:23" x14ac:dyDescent="0.35">
      <c r="A917" t="s">
        <v>1125</v>
      </c>
      <c r="B917" t="s">
        <v>110</v>
      </c>
      <c r="C917" t="s">
        <v>116</v>
      </c>
      <c r="D917">
        <v>10</v>
      </c>
      <c r="E917">
        <v>8</v>
      </c>
      <c r="F917">
        <v>11</v>
      </c>
      <c r="G917">
        <v>3</v>
      </c>
      <c r="H917">
        <v>32</v>
      </c>
      <c r="I917" t="s">
        <v>210</v>
      </c>
      <c r="L917" s="195" t="e">
        <f>D917=#REF!</f>
        <v>#REF!</v>
      </c>
      <c r="M917" s="195" t="e">
        <f>E917=#REF!</f>
        <v>#REF!</v>
      </c>
      <c r="N917" s="195" t="e">
        <f>F917=#REF!</f>
        <v>#REF!</v>
      </c>
      <c r="O917" s="195" t="e">
        <f>G917=#REF!</f>
        <v>#REF!</v>
      </c>
      <c r="P917" s="195" t="e">
        <f>H917=#REF!</f>
        <v>#REF!</v>
      </c>
      <c r="Q917" s="195"/>
      <c r="R917" s="185"/>
      <c r="S917" s="185"/>
      <c r="T917" s="185"/>
      <c r="U917" s="185"/>
      <c r="V917" s="185"/>
      <c r="W917" s="185"/>
    </row>
    <row r="918" spans="1:23" x14ac:dyDescent="0.35">
      <c r="A918" t="s">
        <v>1126</v>
      </c>
      <c r="B918" t="s">
        <v>110</v>
      </c>
      <c r="C918" t="s">
        <v>22</v>
      </c>
      <c r="D918" t="s">
        <v>148</v>
      </c>
      <c r="E918" t="s">
        <v>148</v>
      </c>
      <c r="F918">
        <v>4</v>
      </c>
      <c r="G918" t="s">
        <v>148</v>
      </c>
      <c r="H918">
        <v>9</v>
      </c>
      <c r="I918" t="s">
        <v>210</v>
      </c>
      <c r="L918" s="195" t="e">
        <f>D918=#REF!</f>
        <v>#REF!</v>
      </c>
      <c r="M918" s="195" t="e">
        <f>E918=#REF!</f>
        <v>#REF!</v>
      </c>
      <c r="N918" s="195" t="e">
        <f>F918=#REF!</f>
        <v>#REF!</v>
      </c>
      <c r="O918" s="195" t="e">
        <f>G918=#REF!</f>
        <v>#REF!</v>
      </c>
      <c r="P918" s="195" t="e">
        <f>H918=#REF!</f>
        <v>#REF!</v>
      </c>
      <c r="Q918" s="195"/>
      <c r="R918" s="185"/>
      <c r="S918" s="185"/>
      <c r="T918" s="185"/>
      <c r="U918" s="185"/>
      <c r="V918" s="185"/>
      <c r="W918" s="185"/>
    </row>
    <row r="919" spans="1:23" x14ac:dyDescent="0.35">
      <c r="A919" t="s">
        <v>1127</v>
      </c>
      <c r="B919" t="s">
        <v>110</v>
      </c>
      <c r="C919" t="s">
        <v>23</v>
      </c>
      <c r="D919" t="s">
        <v>148</v>
      </c>
      <c r="E919" t="s">
        <v>148</v>
      </c>
      <c r="F919" t="s">
        <v>148</v>
      </c>
      <c r="G919">
        <v>4</v>
      </c>
      <c r="H919">
        <v>9</v>
      </c>
      <c r="I919" t="s">
        <v>210</v>
      </c>
      <c r="L919" s="195" t="e">
        <f>D919=#REF!</f>
        <v>#REF!</v>
      </c>
      <c r="M919" s="195" t="e">
        <f>E919=#REF!</f>
        <v>#REF!</v>
      </c>
      <c r="N919" s="195" t="e">
        <f>F919=#REF!</f>
        <v>#REF!</v>
      </c>
      <c r="O919" s="195" t="e">
        <f>G919=#REF!</f>
        <v>#REF!</v>
      </c>
      <c r="P919" s="195" t="e">
        <f>H919=#REF!</f>
        <v>#REF!</v>
      </c>
      <c r="Q919" s="195"/>
      <c r="R919" s="185"/>
      <c r="S919" s="185"/>
      <c r="T919" s="185"/>
      <c r="U919" s="185"/>
      <c r="V919" s="185"/>
      <c r="W919" s="185"/>
    </row>
    <row r="920" spans="1:23" x14ac:dyDescent="0.35">
      <c r="A920" t="s">
        <v>1128</v>
      </c>
      <c r="B920" t="s">
        <v>110</v>
      </c>
      <c r="C920" t="s">
        <v>24</v>
      </c>
      <c r="D920" t="s">
        <v>148</v>
      </c>
      <c r="E920" t="s">
        <v>148</v>
      </c>
      <c r="F920" t="s">
        <v>148</v>
      </c>
      <c r="G920" t="s">
        <v>148</v>
      </c>
      <c r="H920">
        <v>7</v>
      </c>
      <c r="I920" t="s">
        <v>210</v>
      </c>
      <c r="L920" s="195" t="e">
        <f>D920=#REF!</f>
        <v>#REF!</v>
      </c>
      <c r="M920" s="195" t="e">
        <f>E920=#REF!</f>
        <v>#REF!</v>
      </c>
      <c r="N920" s="195" t="e">
        <f>F920=#REF!</f>
        <v>#REF!</v>
      </c>
      <c r="O920" s="195" t="e">
        <f>G920=#REF!</f>
        <v>#REF!</v>
      </c>
      <c r="P920" s="195" t="e">
        <f>H920=#REF!</f>
        <v>#REF!</v>
      </c>
      <c r="Q920" s="195"/>
      <c r="R920" s="185"/>
      <c r="S920" s="185"/>
      <c r="T920" s="185"/>
      <c r="U920" s="185"/>
      <c r="V920" s="185"/>
      <c r="W920" s="185"/>
    </row>
    <row r="921" spans="1:23" x14ac:dyDescent="0.35">
      <c r="A921" t="s">
        <v>1129</v>
      </c>
      <c r="B921" t="s">
        <v>110</v>
      </c>
      <c r="C921" t="s">
        <v>25</v>
      </c>
      <c r="D921">
        <v>23</v>
      </c>
      <c r="E921">
        <v>34</v>
      </c>
      <c r="F921">
        <v>17</v>
      </c>
      <c r="G921">
        <v>22</v>
      </c>
      <c r="H921">
        <v>96</v>
      </c>
      <c r="I921" t="s">
        <v>210</v>
      </c>
      <c r="L921" s="195" t="e">
        <f>D921=#REF!</f>
        <v>#REF!</v>
      </c>
      <c r="M921" s="195" t="e">
        <f>E921=#REF!</f>
        <v>#REF!</v>
      </c>
      <c r="N921" s="195" t="e">
        <f>F921=#REF!</f>
        <v>#REF!</v>
      </c>
      <c r="O921" s="195" t="e">
        <f>G921=#REF!</f>
        <v>#REF!</v>
      </c>
      <c r="P921" s="195" t="e">
        <f>H921=#REF!</f>
        <v>#REF!</v>
      </c>
      <c r="Q921" s="195"/>
      <c r="R921" s="185"/>
      <c r="S921" s="185"/>
      <c r="T921" s="185"/>
      <c r="U921" s="185"/>
      <c r="V921" s="185"/>
      <c r="W921" s="185"/>
    </row>
    <row r="922" spans="1:23" x14ac:dyDescent="0.35">
      <c r="A922" t="s">
        <v>1130</v>
      </c>
      <c r="B922" t="s">
        <v>110</v>
      </c>
      <c r="C922" t="s">
        <v>26</v>
      </c>
      <c r="D922" t="s">
        <v>148</v>
      </c>
      <c r="E922">
        <v>4</v>
      </c>
      <c r="F922" t="s">
        <v>148</v>
      </c>
      <c r="G922" t="s">
        <v>148</v>
      </c>
      <c r="H922">
        <v>4</v>
      </c>
      <c r="I922" t="s">
        <v>210</v>
      </c>
      <c r="L922" s="195" t="e">
        <f>D922=#REF!</f>
        <v>#REF!</v>
      </c>
      <c r="M922" s="195" t="e">
        <f>E922=#REF!</f>
        <v>#REF!</v>
      </c>
      <c r="N922" s="195" t="e">
        <f>F922=#REF!</f>
        <v>#REF!</v>
      </c>
      <c r="O922" s="195" t="e">
        <f>G922=#REF!</f>
        <v>#REF!</v>
      </c>
      <c r="P922" s="195" t="e">
        <f>H922=#REF!</f>
        <v>#REF!</v>
      </c>
      <c r="Q922" s="195"/>
      <c r="R922" s="185"/>
      <c r="S922" s="185"/>
      <c r="T922" s="185"/>
      <c r="U922" s="185"/>
      <c r="V922" s="185"/>
      <c r="W922" s="185"/>
    </row>
    <row r="923" spans="1:23" x14ac:dyDescent="0.35">
      <c r="A923" t="s">
        <v>1131</v>
      </c>
      <c r="B923" t="s">
        <v>110</v>
      </c>
      <c r="C923" t="s">
        <v>27</v>
      </c>
      <c r="D923">
        <v>5</v>
      </c>
      <c r="E923">
        <v>9</v>
      </c>
      <c r="F923">
        <v>6</v>
      </c>
      <c r="G923">
        <v>6</v>
      </c>
      <c r="H923">
        <v>26</v>
      </c>
      <c r="I923" t="s">
        <v>210</v>
      </c>
      <c r="L923" s="195" t="e">
        <f>D923=#REF!</f>
        <v>#REF!</v>
      </c>
      <c r="M923" s="195" t="e">
        <f>E923=#REF!</f>
        <v>#REF!</v>
      </c>
      <c r="N923" s="195" t="e">
        <f>F923=#REF!</f>
        <v>#REF!</v>
      </c>
      <c r="O923" s="195" t="e">
        <f>G923=#REF!</f>
        <v>#REF!</v>
      </c>
      <c r="P923" s="195" t="e">
        <f>H923=#REF!</f>
        <v>#REF!</v>
      </c>
      <c r="Q923" s="195"/>
      <c r="R923" s="185"/>
      <c r="S923" s="185"/>
      <c r="T923" s="185"/>
      <c r="U923" s="185"/>
      <c r="V923" s="185"/>
      <c r="W923" s="185"/>
    </row>
    <row r="924" spans="1:23" x14ac:dyDescent="0.35">
      <c r="A924" t="s">
        <v>1132</v>
      </c>
      <c r="B924" t="s">
        <v>110</v>
      </c>
      <c r="C924" t="s">
        <v>28</v>
      </c>
      <c r="D924">
        <v>10</v>
      </c>
      <c r="E924">
        <v>6</v>
      </c>
      <c r="F924">
        <v>5</v>
      </c>
      <c r="G924">
        <v>4</v>
      </c>
      <c r="H924">
        <v>25</v>
      </c>
      <c r="I924" t="s">
        <v>210</v>
      </c>
      <c r="L924" s="195" t="e">
        <f>D924=#REF!</f>
        <v>#REF!</v>
      </c>
      <c r="M924" s="195" t="e">
        <f>E924=#REF!</f>
        <v>#REF!</v>
      </c>
      <c r="N924" s="195" t="e">
        <f>F924=#REF!</f>
        <v>#REF!</v>
      </c>
      <c r="O924" s="195" t="e">
        <f>G924=#REF!</f>
        <v>#REF!</v>
      </c>
      <c r="P924" s="195" t="e">
        <f>H924=#REF!</f>
        <v>#REF!</v>
      </c>
      <c r="Q924" s="195"/>
      <c r="R924" s="185"/>
      <c r="S924" s="185"/>
      <c r="T924" s="185"/>
      <c r="U924" s="185"/>
      <c r="V924" s="185"/>
      <c r="W924" s="185"/>
    </row>
    <row r="925" spans="1:23" x14ac:dyDescent="0.35">
      <c r="A925" t="s">
        <v>1133</v>
      </c>
      <c r="B925" t="s">
        <v>110</v>
      </c>
      <c r="C925" t="s">
        <v>29</v>
      </c>
      <c r="D925" t="s">
        <v>148</v>
      </c>
      <c r="E925" t="s">
        <v>148</v>
      </c>
      <c r="F925" t="s">
        <v>148</v>
      </c>
      <c r="G925" t="s">
        <v>148</v>
      </c>
      <c r="H925">
        <v>3</v>
      </c>
      <c r="I925" t="s">
        <v>210</v>
      </c>
      <c r="L925" s="195" t="e">
        <f>D925=#REF!</f>
        <v>#REF!</v>
      </c>
      <c r="M925" s="195" t="e">
        <f>E925=#REF!</f>
        <v>#REF!</v>
      </c>
      <c r="N925" s="195" t="e">
        <f>F925=#REF!</f>
        <v>#REF!</v>
      </c>
      <c r="O925" s="195" t="e">
        <f>G925=#REF!</f>
        <v>#REF!</v>
      </c>
      <c r="P925" s="195" t="e">
        <f>H925=#REF!</f>
        <v>#REF!</v>
      </c>
      <c r="Q925" s="195"/>
      <c r="R925" s="185"/>
      <c r="S925" s="185"/>
      <c r="T925" s="185"/>
      <c r="U925" s="185"/>
      <c r="V925" s="185"/>
      <c r="W925" s="185"/>
    </row>
    <row r="926" spans="1:23" x14ac:dyDescent="0.35">
      <c r="A926" t="s">
        <v>1134</v>
      </c>
      <c r="B926" t="s">
        <v>110</v>
      </c>
      <c r="C926" t="s">
        <v>30</v>
      </c>
      <c r="D926">
        <v>4</v>
      </c>
      <c r="E926">
        <v>4</v>
      </c>
      <c r="F926" s="183">
        <v>4</v>
      </c>
      <c r="G926" t="s">
        <v>148</v>
      </c>
      <c r="H926">
        <v>12</v>
      </c>
      <c r="I926" t="s">
        <v>305</v>
      </c>
      <c r="J926">
        <v>1</v>
      </c>
      <c r="L926" s="195" t="e">
        <f>D926=#REF!</f>
        <v>#REF!</v>
      </c>
      <c r="M926" s="195" t="e">
        <f>E926=#REF!</f>
        <v>#REF!</v>
      </c>
      <c r="N926" s="195" t="e">
        <f>F926=#REF!</f>
        <v>#REF!</v>
      </c>
      <c r="O926" s="195" t="e">
        <f>G926=#REF!</f>
        <v>#REF!</v>
      </c>
      <c r="P926" s="195" t="e">
        <f>H926=#REF!</f>
        <v>#REF!</v>
      </c>
      <c r="Q926" s="195"/>
      <c r="R926" s="185"/>
      <c r="S926" s="185"/>
      <c r="T926" s="185"/>
      <c r="U926" s="185"/>
      <c r="V926" s="185"/>
      <c r="W926" s="185"/>
    </row>
    <row r="927" spans="1:23" x14ac:dyDescent="0.35">
      <c r="A927" t="s">
        <v>1135</v>
      </c>
      <c r="B927" t="s">
        <v>110</v>
      </c>
      <c r="C927" t="s">
        <v>31</v>
      </c>
      <c r="D927">
        <v>14</v>
      </c>
      <c r="E927">
        <v>8</v>
      </c>
      <c r="F927">
        <v>14</v>
      </c>
      <c r="G927">
        <v>12</v>
      </c>
      <c r="H927">
        <v>48</v>
      </c>
      <c r="I927" t="s">
        <v>210</v>
      </c>
      <c r="L927" s="195" t="e">
        <f>D927=#REF!</f>
        <v>#REF!</v>
      </c>
      <c r="M927" s="195" t="e">
        <f>E927=#REF!</f>
        <v>#REF!</v>
      </c>
      <c r="N927" s="195" t="e">
        <f>F927=#REF!</f>
        <v>#REF!</v>
      </c>
      <c r="O927" s="195" t="e">
        <f>G927=#REF!</f>
        <v>#REF!</v>
      </c>
      <c r="P927" s="195" t="e">
        <f>H927=#REF!</f>
        <v>#REF!</v>
      </c>
      <c r="Q927" s="195"/>
      <c r="R927" s="185"/>
      <c r="S927" s="185"/>
      <c r="T927" s="185"/>
      <c r="U927" s="185"/>
      <c r="V927" s="185"/>
      <c r="W927" s="185"/>
    </row>
    <row r="928" spans="1:23" x14ac:dyDescent="0.35">
      <c r="A928" t="s">
        <v>1136</v>
      </c>
      <c r="B928" t="s">
        <v>110</v>
      </c>
      <c r="C928" t="s">
        <v>32</v>
      </c>
      <c r="D928" t="s">
        <v>148</v>
      </c>
      <c r="E928">
        <v>5</v>
      </c>
      <c r="F928">
        <v>4</v>
      </c>
      <c r="G928" t="s">
        <v>148</v>
      </c>
      <c r="H928">
        <v>12</v>
      </c>
      <c r="I928" t="s">
        <v>210</v>
      </c>
      <c r="L928" s="195" t="e">
        <f>D928=#REF!</f>
        <v>#REF!</v>
      </c>
      <c r="M928" s="195" t="e">
        <f>E928=#REF!</f>
        <v>#REF!</v>
      </c>
      <c r="N928" s="195" t="e">
        <f>F928=#REF!</f>
        <v>#REF!</v>
      </c>
      <c r="O928" s="195" t="e">
        <f>G928=#REF!</f>
        <v>#REF!</v>
      </c>
      <c r="P928" s="195" t="e">
        <f>H928=#REF!</f>
        <v>#REF!</v>
      </c>
      <c r="Q928" s="195"/>
      <c r="R928" s="185"/>
      <c r="S928" s="185"/>
      <c r="T928" s="185"/>
      <c r="U928" s="185"/>
      <c r="V928" s="185"/>
      <c r="W928" s="185"/>
    </row>
    <row r="929" spans="1:23" x14ac:dyDescent="0.35">
      <c r="A929" t="s">
        <v>1137</v>
      </c>
      <c r="B929" t="s">
        <v>110</v>
      </c>
      <c r="C929" t="s">
        <v>33</v>
      </c>
      <c r="D929" s="183">
        <v>4</v>
      </c>
      <c r="E929">
        <v>10</v>
      </c>
      <c r="F929">
        <v>5</v>
      </c>
      <c r="G929" t="s">
        <v>148</v>
      </c>
      <c r="H929">
        <v>21</v>
      </c>
      <c r="I929" t="s">
        <v>305</v>
      </c>
      <c r="J929">
        <v>1</v>
      </c>
      <c r="L929" s="195" t="e">
        <f>D929=#REF!</f>
        <v>#REF!</v>
      </c>
      <c r="M929" s="195" t="e">
        <f>E929=#REF!</f>
        <v>#REF!</v>
      </c>
      <c r="N929" s="195" t="e">
        <f>F929=#REF!</f>
        <v>#REF!</v>
      </c>
      <c r="O929" s="195" t="e">
        <f>G929=#REF!</f>
        <v>#REF!</v>
      </c>
      <c r="P929" s="195" t="e">
        <f>H929=#REF!</f>
        <v>#REF!</v>
      </c>
      <c r="Q929" s="195"/>
      <c r="R929" s="185"/>
      <c r="S929" s="185"/>
      <c r="T929" s="185"/>
      <c r="U929" s="185"/>
      <c r="V929" s="185"/>
      <c r="W929" s="185"/>
    </row>
    <row r="930" spans="1:23" x14ac:dyDescent="0.35">
      <c r="A930" t="s">
        <v>1138</v>
      </c>
      <c r="B930" t="s">
        <v>110</v>
      </c>
      <c r="C930" t="s">
        <v>34</v>
      </c>
      <c r="D930" t="s">
        <v>148</v>
      </c>
      <c r="E930" s="183">
        <v>3</v>
      </c>
      <c r="F930">
        <v>3</v>
      </c>
      <c r="G930">
        <v>5</v>
      </c>
      <c r="H930">
        <v>13</v>
      </c>
      <c r="I930" t="s">
        <v>305</v>
      </c>
      <c r="J930">
        <v>1</v>
      </c>
      <c r="L930" s="195" t="e">
        <f>D930=#REF!</f>
        <v>#REF!</v>
      </c>
      <c r="M930" s="195" t="e">
        <f>E930=#REF!</f>
        <v>#REF!</v>
      </c>
      <c r="N930" s="195" t="e">
        <f>F930=#REF!</f>
        <v>#REF!</v>
      </c>
      <c r="O930" s="195" t="e">
        <f>G930=#REF!</f>
        <v>#REF!</v>
      </c>
      <c r="P930" s="195" t="e">
        <f>H930=#REF!</f>
        <v>#REF!</v>
      </c>
      <c r="Q930" s="195"/>
      <c r="R930" s="185"/>
      <c r="S930" s="185"/>
      <c r="T930" s="185"/>
      <c r="U930" s="185"/>
      <c r="V930" s="185"/>
      <c r="W930" s="185"/>
    </row>
    <row r="931" spans="1:23" x14ac:dyDescent="0.35">
      <c r="A931" t="s">
        <v>1139</v>
      </c>
      <c r="B931" t="s">
        <v>110</v>
      </c>
      <c r="C931" t="s">
        <v>35</v>
      </c>
      <c r="D931">
        <v>6</v>
      </c>
      <c r="E931">
        <v>6</v>
      </c>
      <c r="F931" t="s">
        <v>148</v>
      </c>
      <c r="G931" t="s">
        <v>148</v>
      </c>
      <c r="H931">
        <v>16</v>
      </c>
      <c r="I931" t="s">
        <v>210</v>
      </c>
      <c r="L931" s="195" t="e">
        <f>D931=#REF!</f>
        <v>#REF!</v>
      </c>
      <c r="M931" s="195" t="e">
        <f>E931=#REF!</f>
        <v>#REF!</v>
      </c>
      <c r="N931" s="195" t="e">
        <f>F931=#REF!</f>
        <v>#REF!</v>
      </c>
      <c r="O931" s="195" t="e">
        <f>G931=#REF!</f>
        <v>#REF!</v>
      </c>
      <c r="P931" s="195" t="e">
        <f>H931=#REF!</f>
        <v>#REF!</v>
      </c>
      <c r="Q931" s="195"/>
      <c r="R931" s="185"/>
      <c r="S931" s="185"/>
      <c r="T931" s="185"/>
      <c r="U931" s="185"/>
      <c r="V931" s="185"/>
      <c r="W931" s="185"/>
    </row>
    <row r="932" spans="1:23" x14ac:dyDescent="0.35">
      <c r="A932" t="s">
        <v>1140</v>
      </c>
      <c r="B932" t="s">
        <v>110</v>
      </c>
      <c r="C932" t="s">
        <v>36</v>
      </c>
      <c r="D932">
        <v>3</v>
      </c>
      <c r="E932">
        <v>3</v>
      </c>
      <c r="F932" t="s">
        <v>148</v>
      </c>
      <c r="G932" t="s">
        <v>148</v>
      </c>
      <c r="H932">
        <v>7</v>
      </c>
      <c r="I932" t="s">
        <v>210</v>
      </c>
      <c r="L932" s="195" t="e">
        <f>D932=#REF!</f>
        <v>#REF!</v>
      </c>
      <c r="M932" s="195" t="e">
        <f>E932=#REF!</f>
        <v>#REF!</v>
      </c>
      <c r="N932" s="195" t="e">
        <f>F932=#REF!</f>
        <v>#REF!</v>
      </c>
      <c r="O932" s="195" t="e">
        <f>G932=#REF!</f>
        <v>#REF!</v>
      </c>
      <c r="P932" s="195" t="e">
        <f>H932=#REF!</f>
        <v>#REF!</v>
      </c>
      <c r="Q932" s="195"/>
      <c r="R932" s="185"/>
      <c r="S932" s="185"/>
      <c r="T932" s="185"/>
      <c r="U932" s="185"/>
      <c r="V932" s="185"/>
      <c r="W932" s="185"/>
    </row>
    <row r="933" spans="1:23" x14ac:dyDescent="0.35">
      <c r="A933" t="s">
        <v>1141</v>
      </c>
      <c r="B933" t="s">
        <v>110</v>
      </c>
      <c r="C933" t="s">
        <v>37</v>
      </c>
      <c r="D933">
        <v>4</v>
      </c>
      <c r="E933">
        <v>3</v>
      </c>
      <c r="F933" t="s">
        <v>148</v>
      </c>
      <c r="G933" t="s">
        <v>148</v>
      </c>
      <c r="H933">
        <v>11</v>
      </c>
      <c r="I933" t="s">
        <v>210</v>
      </c>
      <c r="L933" s="195" t="e">
        <f>D933=#REF!</f>
        <v>#REF!</v>
      </c>
      <c r="M933" s="195" t="e">
        <f>E933=#REF!</f>
        <v>#REF!</v>
      </c>
      <c r="N933" s="195" t="e">
        <f>F933=#REF!</f>
        <v>#REF!</v>
      </c>
      <c r="O933" s="195" t="e">
        <f>G933=#REF!</f>
        <v>#REF!</v>
      </c>
      <c r="P933" s="195" t="e">
        <f>H933=#REF!</f>
        <v>#REF!</v>
      </c>
      <c r="Q933" s="195"/>
      <c r="R933" s="185"/>
      <c r="S933" s="185"/>
      <c r="T933" s="185"/>
      <c r="U933" s="185"/>
      <c r="V933" s="185"/>
      <c r="W933" s="185"/>
    </row>
    <row r="934" spans="1:23" x14ac:dyDescent="0.35">
      <c r="A934" t="s">
        <v>1142</v>
      </c>
      <c r="B934" t="s">
        <v>110</v>
      </c>
      <c r="C934" t="s">
        <v>38</v>
      </c>
      <c r="D934">
        <v>9</v>
      </c>
      <c r="E934">
        <v>11</v>
      </c>
      <c r="F934">
        <v>11</v>
      </c>
      <c r="G934">
        <v>10</v>
      </c>
      <c r="H934">
        <v>41</v>
      </c>
      <c r="I934" t="s">
        <v>210</v>
      </c>
      <c r="L934" s="195" t="e">
        <f>D934=#REF!</f>
        <v>#REF!</v>
      </c>
      <c r="M934" s="195" t="e">
        <f>E934=#REF!</f>
        <v>#REF!</v>
      </c>
      <c r="N934" s="195" t="e">
        <f>F934=#REF!</f>
        <v>#REF!</v>
      </c>
      <c r="O934" s="195" t="e">
        <f>G934=#REF!</f>
        <v>#REF!</v>
      </c>
      <c r="P934" s="195" t="e">
        <f>H934=#REF!</f>
        <v>#REF!</v>
      </c>
      <c r="Q934" s="195"/>
      <c r="R934" s="185"/>
      <c r="S934" s="185"/>
      <c r="T934" s="185"/>
      <c r="U934" s="185"/>
      <c r="V934" s="185"/>
      <c r="W934" s="185"/>
    </row>
    <row r="935" spans="1:23" x14ac:dyDescent="0.35">
      <c r="A935" t="s">
        <v>1143</v>
      </c>
      <c r="B935" t="s">
        <v>110</v>
      </c>
      <c r="C935" t="s">
        <v>39</v>
      </c>
      <c r="D935" t="s">
        <v>148</v>
      </c>
      <c r="E935" t="s">
        <v>148</v>
      </c>
      <c r="F935">
        <v>4</v>
      </c>
      <c r="G935" t="s">
        <v>148</v>
      </c>
      <c r="H935">
        <v>10</v>
      </c>
      <c r="I935" t="s">
        <v>210</v>
      </c>
      <c r="L935" s="195" t="e">
        <f>D935=#REF!</f>
        <v>#REF!</v>
      </c>
      <c r="M935" s="195" t="e">
        <f>E935=#REF!</f>
        <v>#REF!</v>
      </c>
      <c r="N935" s="195" t="e">
        <f>F935=#REF!</f>
        <v>#REF!</v>
      </c>
      <c r="O935" s="195" t="e">
        <f>G935=#REF!</f>
        <v>#REF!</v>
      </c>
      <c r="P935" s="195" t="e">
        <f>H935=#REF!</f>
        <v>#REF!</v>
      </c>
      <c r="Q935" s="195"/>
      <c r="R935" s="185"/>
      <c r="S935" s="185"/>
      <c r="T935" s="185"/>
      <c r="U935" s="185"/>
      <c r="V935" s="185"/>
      <c r="W935" s="185"/>
    </row>
    <row r="936" spans="1:23" x14ac:dyDescent="0.35">
      <c r="A936" t="s">
        <v>1144</v>
      </c>
      <c r="B936" t="s">
        <v>110</v>
      </c>
      <c r="C936" t="s">
        <v>40</v>
      </c>
      <c r="D936">
        <v>3</v>
      </c>
      <c r="E936" t="s">
        <v>148</v>
      </c>
      <c r="F936" t="s">
        <v>148</v>
      </c>
      <c r="G936" t="s">
        <v>148</v>
      </c>
      <c r="H936">
        <v>6</v>
      </c>
      <c r="I936" t="s">
        <v>210</v>
      </c>
      <c r="L936" s="195" t="e">
        <f>D936=#REF!</f>
        <v>#REF!</v>
      </c>
      <c r="M936" s="195" t="e">
        <f>E936=#REF!</f>
        <v>#REF!</v>
      </c>
      <c r="N936" s="195" t="e">
        <f>F936=#REF!</f>
        <v>#REF!</v>
      </c>
      <c r="O936" s="195" t="e">
        <f>G936=#REF!</f>
        <v>#REF!</v>
      </c>
      <c r="P936" s="195" t="e">
        <f>H936=#REF!</f>
        <v>#REF!</v>
      </c>
      <c r="Q936" s="195"/>
      <c r="R936" s="185"/>
      <c r="S936" s="185"/>
      <c r="T936" s="185"/>
      <c r="U936" s="185"/>
      <c r="V936" s="185"/>
      <c r="W936" s="185"/>
    </row>
    <row r="937" spans="1:23" x14ac:dyDescent="0.35">
      <c r="A937" t="s">
        <v>1145</v>
      </c>
      <c r="B937" t="s">
        <v>110</v>
      </c>
      <c r="C937" t="s">
        <v>150</v>
      </c>
      <c r="D937" t="s">
        <v>148</v>
      </c>
      <c r="E937" t="s">
        <v>148</v>
      </c>
      <c r="F937" t="s">
        <v>148</v>
      </c>
      <c r="G937" t="s">
        <v>148</v>
      </c>
      <c r="H937">
        <v>5</v>
      </c>
      <c r="I937" t="s">
        <v>210</v>
      </c>
      <c r="L937" s="195" t="e">
        <f>D937=#REF!</f>
        <v>#REF!</v>
      </c>
      <c r="M937" s="195" t="e">
        <f>E937=#REF!</f>
        <v>#REF!</v>
      </c>
      <c r="N937" s="195" t="e">
        <f>F937=#REF!</f>
        <v>#REF!</v>
      </c>
      <c r="O937" s="195" t="e">
        <f>G937=#REF!</f>
        <v>#REF!</v>
      </c>
      <c r="P937" s="195" t="e">
        <f>H937=#REF!</f>
        <v>#REF!</v>
      </c>
      <c r="Q937" s="195"/>
      <c r="R937" s="185"/>
      <c r="S937" s="185"/>
      <c r="T937" s="185"/>
      <c r="U937" s="185"/>
      <c r="V937" s="185"/>
      <c r="W937" s="185"/>
    </row>
    <row r="938" spans="1:23" x14ac:dyDescent="0.35">
      <c r="A938" t="s">
        <v>1146</v>
      </c>
      <c r="B938" t="s">
        <v>104</v>
      </c>
      <c r="C938" t="s">
        <v>17</v>
      </c>
      <c r="D938">
        <v>11</v>
      </c>
      <c r="E938">
        <v>10</v>
      </c>
      <c r="F938">
        <v>8</v>
      </c>
      <c r="G938">
        <v>11</v>
      </c>
      <c r="H938">
        <v>40</v>
      </c>
      <c r="I938" t="s">
        <v>210</v>
      </c>
      <c r="L938" s="195" t="e">
        <f>D938=#REF!</f>
        <v>#REF!</v>
      </c>
      <c r="M938" s="195" t="e">
        <f>E938=#REF!</f>
        <v>#REF!</v>
      </c>
      <c r="N938" s="195" t="e">
        <f>F938=#REF!</f>
        <v>#REF!</v>
      </c>
      <c r="O938" s="195" t="e">
        <f>G938=#REF!</f>
        <v>#REF!</v>
      </c>
      <c r="P938" s="195" t="e">
        <f>H938=#REF!</f>
        <v>#REF!</v>
      </c>
      <c r="Q938" s="195"/>
      <c r="R938" s="185"/>
      <c r="S938" s="185"/>
      <c r="T938" s="185"/>
      <c r="U938" s="185"/>
      <c r="V938" s="185"/>
      <c r="W938" s="185"/>
    </row>
    <row r="939" spans="1:23" x14ac:dyDescent="0.35">
      <c r="A939" t="s">
        <v>1147</v>
      </c>
      <c r="B939" t="s">
        <v>104</v>
      </c>
      <c r="C939" t="s">
        <v>18</v>
      </c>
      <c r="D939">
        <v>6</v>
      </c>
      <c r="E939" t="s">
        <v>148</v>
      </c>
      <c r="F939" s="183">
        <v>3</v>
      </c>
      <c r="G939">
        <v>4</v>
      </c>
      <c r="H939">
        <v>15</v>
      </c>
      <c r="I939" t="s">
        <v>305</v>
      </c>
      <c r="J939">
        <v>1</v>
      </c>
      <c r="L939" s="195" t="e">
        <f>D939=#REF!</f>
        <v>#REF!</v>
      </c>
      <c r="M939" s="195" t="e">
        <f>E939=#REF!</f>
        <v>#REF!</v>
      </c>
      <c r="N939" s="195" t="e">
        <f>F939=#REF!</f>
        <v>#REF!</v>
      </c>
      <c r="O939" s="195" t="e">
        <f>G939=#REF!</f>
        <v>#REF!</v>
      </c>
      <c r="P939" s="195" t="e">
        <f>H939=#REF!</f>
        <v>#REF!</v>
      </c>
      <c r="Q939" s="195"/>
      <c r="R939" s="185"/>
      <c r="S939" s="185"/>
      <c r="T939" s="185"/>
      <c r="U939" s="185"/>
      <c r="V939" s="185"/>
      <c r="W939" s="185"/>
    </row>
    <row r="940" spans="1:23" x14ac:dyDescent="0.35">
      <c r="A940" t="s">
        <v>1148</v>
      </c>
      <c r="B940" t="s">
        <v>104</v>
      </c>
      <c r="C940" t="s">
        <v>19</v>
      </c>
      <c r="D940">
        <v>4</v>
      </c>
      <c r="E940">
        <v>4</v>
      </c>
      <c r="F940" t="s">
        <v>148</v>
      </c>
      <c r="G940" t="s">
        <v>148</v>
      </c>
      <c r="H940">
        <v>10</v>
      </c>
      <c r="I940" t="s">
        <v>210</v>
      </c>
      <c r="L940" s="195" t="e">
        <f>D940=#REF!</f>
        <v>#REF!</v>
      </c>
      <c r="M940" s="195" t="e">
        <f>E940=#REF!</f>
        <v>#REF!</v>
      </c>
      <c r="N940" s="195" t="e">
        <f>F940=#REF!</f>
        <v>#REF!</v>
      </c>
      <c r="O940" s="195" t="e">
        <f>G940=#REF!</f>
        <v>#REF!</v>
      </c>
      <c r="P940" s="195" t="e">
        <f>H940=#REF!</f>
        <v>#REF!</v>
      </c>
      <c r="Q940" s="195"/>
      <c r="R940" s="185"/>
      <c r="S940" s="185"/>
      <c r="T940" s="185"/>
      <c r="U940" s="185"/>
      <c r="V940" s="185"/>
      <c r="W940" s="185"/>
    </row>
    <row r="941" spans="1:23" x14ac:dyDescent="0.35">
      <c r="A941" t="s">
        <v>1149</v>
      </c>
      <c r="B941" t="s">
        <v>104</v>
      </c>
      <c r="C941" t="s">
        <v>20</v>
      </c>
      <c r="D941" t="s">
        <v>148</v>
      </c>
      <c r="E941">
        <v>4</v>
      </c>
      <c r="F941" s="183">
        <v>3</v>
      </c>
      <c r="G941">
        <v>7</v>
      </c>
      <c r="H941">
        <v>15</v>
      </c>
      <c r="I941" t="s">
        <v>305</v>
      </c>
      <c r="J941">
        <v>1</v>
      </c>
      <c r="L941" s="195" t="e">
        <f>D941=#REF!</f>
        <v>#REF!</v>
      </c>
      <c r="M941" s="195" t="e">
        <f>E941=#REF!</f>
        <v>#REF!</v>
      </c>
      <c r="N941" s="195" t="e">
        <f>F941=#REF!</f>
        <v>#REF!</v>
      </c>
      <c r="O941" s="195" t="e">
        <f>G941=#REF!</f>
        <v>#REF!</v>
      </c>
      <c r="P941" s="195" t="e">
        <f>H941=#REF!</f>
        <v>#REF!</v>
      </c>
      <c r="Q941" s="195"/>
      <c r="R941" s="185"/>
      <c r="S941" s="185"/>
      <c r="T941" s="185"/>
      <c r="U941" s="185"/>
      <c r="V941" s="185"/>
      <c r="W941" s="185"/>
    </row>
    <row r="942" spans="1:23" x14ac:dyDescent="0.35">
      <c r="A942" t="s">
        <v>1150</v>
      </c>
      <c r="B942" t="s">
        <v>104</v>
      </c>
      <c r="C942" t="s">
        <v>21</v>
      </c>
      <c r="D942">
        <v>5</v>
      </c>
      <c r="E942">
        <v>12</v>
      </c>
      <c r="F942">
        <v>5</v>
      </c>
      <c r="G942">
        <v>3</v>
      </c>
      <c r="H942">
        <v>25</v>
      </c>
      <c r="I942" t="s">
        <v>210</v>
      </c>
      <c r="L942" s="195" t="e">
        <f>D942=#REF!</f>
        <v>#REF!</v>
      </c>
      <c r="M942" s="195" t="e">
        <f>E942=#REF!</f>
        <v>#REF!</v>
      </c>
      <c r="N942" s="195" t="e">
        <f>F942=#REF!</f>
        <v>#REF!</v>
      </c>
      <c r="O942" s="195" t="e">
        <f>G942=#REF!</f>
        <v>#REF!</v>
      </c>
      <c r="P942" s="195" t="e">
        <f>H942=#REF!</f>
        <v>#REF!</v>
      </c>
      <c r="Q942" s="195"/>
      <c r="R942" s="185"/>
      <c r="S942" s="185"/>
      <c r="T942" s="185"/>
      <c r="U942" s="185"/>
      <c r="V942" s="185"/>
      <c r="W942" s="185"/>
    </row>
    <row r="943" spans="1:23" x14ac:dyDescent="0.35">
      <c r="A943" t="s">
        <v>1151</v>
      </c>
      <c r="B943" t="s">
        <v>104</v>
      </c>
      <c r="C943" t="s">
        <v>116</v>
      </c>
      <c r="D943">
        <v>12</v>
      </c>
      <c r="E943">
        <v>12</v>
      </c>
      <c r="F943" s="183">
        <v>8</v>
      </c>
      <c r="G943" t="s">
        <v>148</v>
      </c>
      <c r="H943">
        <v>34</v>
      </c>
      <c r="I943" t="s">
        <v>305</v>
      </c>
      <c r="J943">
        <v>1</v>
      </c>
      <c r="L943" s="195" t="e">
        <f>D943=#REF!</f>
        <v>#REF!</v>
      </c>
      <c r="M943" s="195" t="e">
        <f>E943=#REF!</f>
        <v>#REF!</v>
      </c>
      <c r="N943" s="195" t="e">
        <f>F943=#REF!</f>
        <v>#REF!</v>
      </c>
      <c r="O943" s="195" t="e">
        <f>G943=#REF!</f>
        <v>#REF!</v>
      </c>
      <c r="P943" s="195" t="e">
        <f>H943=#REF!</f>
        <v>#REF!</v>
      </c>
      <c r="Q943" s="195"/>
      <c r="R943" s="185"/>
      <c r="S943" s="185"/>
      <c r="T943" s="185"/>
      <c r="U943" s="185"/>
      <c r="V943" s="185"/>
      <c r="W943" s="185"/>
    </row>
    <row r="944" spans="1:23" x14ac:dyDescent="0.35">
      <c r="A944" t="s">
        <v>1152</v>
      </c>
      <c r="B944" t="s">
        <v>104</v>
      </c>
      <c r="C944" t="s">
        <v>22</v>
      </c>
      <c r="D944">
        <v>5</v>
      </c>
      <c r="E944" t="s">
        <v>148</v>
      </c>
      <c r="F944" t="s">
        <v>148</v>
      </c>
      <c r="G944" t="s">
        <v>148</v>
      </c>
      <c r="H944">
        <v>8</v>
      </c>
      <c r="I944" t="s">
        <v>210</v>
      </c>
      <c r="L944" s="195" t="e">
        <f>D944=#REF!</f>
        <v>#REF!</v>
      </c>
      <c r="M944" s="195" t="e">
        <f>E944=#REF!</f>
        <v>#REF!</v>
      </c>
      <c r="N944" s="195" t="e">
        <f>F944=#REF!</f>
        <v>#REF!</v>
      </c>
      <c r="O944" s="195" t="e">
        <f>G944=#REF!</f>
        <v>#REF!</v>
      </c>
      <c r="P944" s="195" t="e">
        <f>H944=#REF!</f>
        <v>#REF!</v>
      </c>
      <c r="Q944" s="195"/>
      <c r="R944" s="185"/>
      <c r="S944" s="185"/>
      <c r="T944" s="185"/>
      <c r="U944" s="185"/>
      <c r="V944" s="185"/>
      <c r="W944" s="185"/>
    </row>
    <row r="945" spans="1:23" x14ac:dyDescent="0.35">
      <c r="A945" t="s">
        <v>1153</v>
      </c>
      <c r="B945" t="s">
        <v>104</v>
      </c>
      <c r="C945" t="s">
        <v>23</v>
      </c>
      <c r="D945" t="s">
        <v>148</v>
      </c>
      <c r="E945" t="s">
        <v>148</v>
      </c>
      <c r="F945" t="s">
        <v>148</v>
      </c>
      <c r="G945">
        <v>4</v>
      </c>
      <c r="H945">
        <v>8</v>
      </c>
      <c r="I945" t="s">
        <v>210</v>
      </c>
      <c r="L945" s="195" t="e">
        <f>D945=#REF!</f>
        <v>#REF!</v>
      </c>
      <c r="M945" s="195" t="e">
        <f>E945=#REF!</f>
        <v>#REF!</v>
      </c>
      <c r="N945" s="195" t="e">
        <f>F945=#REF!</f>
        <v>#REF!</v>
      </c>
      <c r="O945" s="195" t="e">
        <f>G945=#REF!</f>
        <v>#REF!</v>
      </c>
      <c r="P945" s="195" t="e">
        <f>H945=#REF!</f>
        <v>#REF!</v>
      </c>
      <c r="Q945" s="195"/>
      <c r="R945" s="185"/>
      <c r="S945" s="185"/>
      <c r="T945" s="185"/>
      <c r="U945" s="185"/>
      <c r="V945" s="185"/>
      <c r="W945" s="185"/>
    </row>
    <row r="946" spans="1:23" x14ac:dyDescent="0.35">
      <c r="A946" t="s">
        <v>1154</v>
      </c>
      <c r="B946" t="s">
        <v>104</v>
      </c>
      <c r="C946" t="s">
        <v>24</v>
      </c>
      <c r="D946">
        <v>5</v>
      </c>
      <c r="E946">
        <v>4</v>
      </c>
      <c r="F946" s="183">
        <v>3</v>
      </c>
      <c r="G946" t="s">
        <v>148</v>
      </c>
      <c r="H946">
        <v>13</v>
      </c>
      <c r="I946" t="s">
        <v>305</v>
      </c>
      <c r="J946">
        <v>1</v>
      </c>
      <c r="L946" s="195" t="e">
        <f>D946=#REF!</f>
        <v>#REF!</v>
      </c>
      <c r="M946" s="195" t="e">
        <f>E946=#REF!</f>
        <v>#REF!</v>
      </c>
      <c r="N946" s="195" t="e">
        <f>F946=#REF!</f>
        <v>#REF!</v>
      </c>
      <c r="O946" s="195" t="e">
        <f>G946=#REF!</f>
        <v>#REF!</v>
      </c>
      <c r="P946" s="195" t="e">
        <f>H946=#REF!</f>
        <v>#REF!</v>
      </c>
      <c r="Q946" s="195"/>
      <c r="R946" s="185"/>
      <c r="S946" s="185"/>
      <c r="T946" s="185"/>
      <c r="U946" s="185"/>
      <c r="V946" s="185"/>
      <c r="W946" s="185"/>
    </row>
    <row r="947" spans="1:23" x14ac:dyDescent="0.35">
      <c r="A947" t="s">
        <v>1155</v>
      </c>
      <c r="B947" t="s">
        <v>104</v>
      </c>
      <c r="C947" t="s">
        <v>25</v>
      </c>
      <c r="D947">
        <v>35</v>
      </c>
      <c r="E947">
        <v>43</v>
      </c>
      <c r="F947">
        <v>35</v>
      </c>
      <c r="G947">
        <v>34</v>
      </c>
      <c r="H947">
        <v>147</v>
      </c>
      <c r="I947" t="s">
        <v>210</v>
      </c>
      <c r="L947" s="195" t="e">
        <f>D947=#REF!</f>
        <v>#REF!</v>
      </c>
      <c r="M947" s="195" t="e">
        <f>E947=#REF!</f>
        <v>#REF!</v>
      </c>
      <c r="N947" s="195" t="e">
        <f>F947=#REF!</f>
        <v>#REF!</v>
      </c>
      <c r="O947" s="195" t="e">
        <f>G947=#REF!</f>
        <v>#REF!</v>
      </c>
      <c r="P947" s="195" t="e">
        <f>H947=#REF!</f>
        <v>#REF!</v>
      </c>
      <c r="Q947" s="195"/>
      <c r="R947" s="185"/>
      <c r="S947" s="185"/>
      <c r="T947" s="185"/>
      <c r="U947" s="185"/>
      <c r="V947" s="185"/>
      <c r="W947" s="185"/>
    </row>
    <row r="948" spans="1:23" x14ac:dyDescent="0.35">
      <c r="A948" t="s">
        <v>1156</v>
      </c>
      <c r="B948" t="s">
        <v>104</v>
      </c>
      <c r="C948" t="s">
        <v>26</v>
      </c>
      <c r="D948" t="s">
        <v>148</v>
      </c>
      <c r="E948" t="s">
        <v>148</v>
      </c>
      <c r="F948" t="s">
        <v>148</v>
      </c>
      <c r="G948" t="s">
        <v>148</v>
      </c>
      <c r="H948">
        <v>4</v>
      </c>
      <c r="I948" t="s">
        <v>210</v>
      </c>
      <c r="L948" s="195" t="e">
        <f>D948=#REF!</f>
        <v>#REF!</v>
      </c>
      <c r="M948" s="195" t="e">
        <f>E948=#REF!</f>
        <v>#REF!</v>
      </c>
      <c r="N948" s="195" t="e">
        <f>F948=#REF!</f>
        <v>#REF!</v>
      </c>
      <c r="O948" s="195" t="e">
        <f>G948=#REF!</f>
        <v>#REF!</v>
      </c>
      <c r="P948" s="195" t="e">
        <f>H948=#REF!</f>
        <v>#REF!</v>
      </c>
      <c r="Q948" s="195"/>
      <c r="R948" s="185"/>
      <c r="S948" s="185"/>
      <c r="T948" s="185"/>
      <c r="U948" s="185"/>
      <c r="V948" s="185"/>
      <c r="W948" s="185"/>
    </row>
    <row r="949" spans="1:23" x14ac:dyDescent="0.35">
      <c r="A949" t="s">
        <v>1157</v>
      </c>
      <c r="B949" t="s">
        <v>104</v>
      </c>
      <c r="C949" t="s">
        <v>27</v>
      </c>
      <c r="D949">
        <v>7</v>
      </c>
      <c r="E949">
        <v>13</v>
      </c>
      <c r="F949">
        <v>10</v>
      </c>
      <c r="G949">
        <v>7</v>
      </c>
      <c r="H949">
        <v>37</v>
      </c>
      <c r="I949" t="s">
        <v>210</v>
      </c>
      <c r="L949" s="195" t="e">
        <f>D949=#REF!</f>
        <v>#REF!</v>
      </c>
      <c r="M949" s="195" t="e">
        <f>E949=#REF!</f>
        <v>#REF!</v>
      </c>
      <c r="N949" s="195" t="e">
        <f>F949=#REF!</f>
        <v>#REF!</v>
      </c>
      <c r="O949" s="195" t="e">
        <f>G949=#REF!</f>
        <v>#REF!</v>
      </c>
      <c r="P949" s="195" t="e">
        <f>H949=#REF!</f>
        <v>#REF!</v>
      </c>
      <c r="Q949" s="195"/>
      <c r="R949" s="185"/>
      <c r="S949" s="185"/>
      <c r="T949" s="185"/>
      <c r="U949" s="185"/>
      <c r="V949" s="185"/>
      <c r="W949" s="185"/>
    </row>
    <row r="950" spans="1:23" x14ac:dyDescent="0.35">
      <c r="A950" t="s">
        <v>1158</v>
      </c>
      <c r="B950" t="s">
        <v>104</v>
      </c>
      <c r="C950" t="s">
        <v>28</v>
      </c>
      <c r="D950">
        <v>4</v>
      </c>
      <c r="E950">
        <v>7</v>
      </c>
      <c r="F950">
        <v>3</v>
      </c>
      <c r="G950">
        <v>10</v>
      </c>
      <c r="H950">
        <v>24</v>
      </c>
      <c r="I950" t="s">
        <v>210</v>
      </c>
      <c r="L950" s="195" t="e">
        <f>D950=#REF!</f>
        <v>#REF!</v>
      </c>
      <c r="M950" s="195" t="e">
        <f>E950=#REF!</f>
        <v>#REF!</v>
      </c>
      <c r="N950" s="195" t="e">
        <f>F950=#REF!</f>
        <v>#REF!</v>
      </c>
      <c r="O950" s="195" t="e">
        <f>G950=#REF!</f>
        <v>#REF!</v>
      </c>
      <c r="P950" s="195" t="e">
        <f>H950=#REF!</f>
        <v>#REF!</v>
      </c>
      <c r="Q950" s="195"/>
      <c r="R950" s="185"/>
      <c r="S950" s="185"/>
      <c r="T950" s="185"/>
      <c r="U950" s="185"/>
      <c r="V950" s="185"/>
      <c r="W950" s="185"/>
    </row>
    <row r="951" spans="1:23" x14ac:dyDescent="0.35">
      <c r="A951" t="s">
        <v>1159</v>
      </c>
      <c r="B951" t="s">
        <v>104</v>
      </c>
      <c r="C951" t="s">
        <v>29</v>
      </c>
      <c r="D951" t="s">
        <v>148</v>
      </c>
      <c r="E951" t="s">
        <v>148</v>
      </c>
      <c r="F951" t="s">
        <v>148</v>
      </c>
      <c r="G951" t="s">
        <v>148</v>
      </c>
      <c r="H951">
        <v>5</v>
      </c>
      <c r="I951" t="s">
        <v>210</v>
      </c>
      <c r="L951" s="195" t="e">
        <f>D951=#REF!</f>
        <v>#REF!</v>
      </c>
      <c r="M951" s="195" t="e">
        <f>E951=#REF!</f>
        <v>#REF!</v>
      </c>
      <c r="N951" s="195" t="e">
        <f>F951=#REF!</f>
        <v>#REF!</v>
      </c>
      <c r="O951" s="195" t="e">
        <f>G951=#REF!</f>
        <v>#REF!</v>
      </c>
      <c r="P951" s="195" t="e">
        <f>H951=#REF!</f>
        <v>#REF!</v>
      </c>
      <c r="Q951" s="195"/>
      <c r="R951" s="185"/>
      <c r="S951" s="185"/>
      <c r="T951" s="185"/>
      <c r="U951" s="185"/>
      <c r="V951" s="185"/>
      <c r="W951" s="185"/>
    </row>
    <row r="952" spans="1:23" x14ac:dyDescent="0.35">
      <c r="A952" t="s">
        <v>1160</v>
      </c>
      <c r="B952" t="s">
        <v>104</v>
      </c>
      <c r="C952" t="s">
        <v>30</v>
      </c>
      <c r="D952">
        <v>7</v>
      </c>
      <c r="E952">
        <v>4</v>
      </c>
      <c r="F952">
        <v>4</v>
      </c>
      <c r="G952">
        <v>7</v>
      </c>
      <c r="H952">
        <v>22</v>
      </c>
      <c r="I952" t="s">
        <v>210</v>
      </c>
      <c r="L952" s="195" t="e">
        <f>D952=#REF!</f>
        <v>#REF!</v>
      </c>
      <c r="M952" s="195" t="e">
        <f>E952=#REF!</f>
        <v>#REF!</v>
      </c>
      <c r="N952" s="195" t="e">
        <f>F952=#REF!</f>
        <v>#REF!</v>
      </c>
      <c r="O952" s="195" t="e">
        <f>G952=#REF!</f>
        <v>#REF!</v>
      </c>
      <c r="P952" s="195" t="e">
        <f>H952=#REF!</f>
        <v>#REF!</v>
      </c>
      <c r="Q952" s="195"/>
      <c r="R952" s="185"/>
      <c r="S952" s="185"/>
      <c r="T952" s="185"/>
      <c r="U952" s="185"/>
      <c r="V952" s="185"/>
      <c r="W952" s="185"/>
    </row>
    <row r="953" spans="1:23" x14ac:dyDescent="0.35">
      <c r="A953" t="s">
        <v>1161</v>
      </c>
      <c r="B953" t="s">
        <v>104</v>
      </c>
      <c r="C953" t="s">
        <v>31</v>
      </c>
      <c r="D953">
        <v>33</v>
      </c>
      <c r="E953">
        <v>20</v>
      </c>
      <c r="F953">
        <v>19</v>
      </c>
      <c r="G953">
        <v>23</v>
      </c>
      <c r="H953">
        <v>95</v>
      </c>
      <c r="I953" t="s">
        <v>210</v>
      </c>
      <c r="L953" s="195" t="e">
        <f>D953=#REF!</f>
        <v>#REF!</v>
      </c>
      <c r="M953" s="195" t="e">
        <f>E953=#REF!</f>
        <v>#REF!</v>
      </c>
      <c r="N953" s="195" t="e">
        <f>F953=#REF!</f>
        <v>#REF!</v>
      </c>
      <c r="O953" s="195" t="e">
        <f>G953=#REF!</f>
        <v>#REF!</v>
      </c>
      <c r="P953" s="195" t="e">
        <f>H953=#REF!</f>
        <v>#REF!</v>
      </c>
      <c r="Q953" s="195"/>
      <c r="R953" s="185"/>
      <c r="S953" s="185"/>
      <c r="T953" s="185"/>
      <c r="U953" s="185"/>
      <c r="V953" s="185"/>
      <c r="W953" s="185"/>
    </row>
    <row r="954" spans="1:23" x14ac:dyDescent="0.35">
      <c r="A954" t="s">
        <v>1162</v>
      </c>
      <c r="B954" t="s">
        <v>104</v>
      </c>
      <c r="C954" t="s">
        <v>32</v>
      </c>
      <c r="D954">
        <v>8</v>
      </c>
      <c r="E954">
        <v>5</v>
      </c>
      <c r="F954">
        <v>6</v>
      </c>
      <c r="G954">
        <v>5</v>
      </c>
      <c r="H954">
        <v>24</v>
      </c>
      <c r="I954" t="s">
        <v>210</v>
      </c>
      <c r="L954" s="195" t="e">
        <f>D954=#REF!</f>
        <v>#REF!</v>
      </c>
      <c r="M954" s="195" t="e">
        <f>E954=#REF!</f>
        <v>#REF!</v>
      </c>
      <c r="N954" s="195" t="e">
        <f>F954=#REF!</f>
        <v>#REF!</v>
      </c>
      <c r="O954" s="195" t="e">
        <f>G954=#REF!</f>
        <v>#REF!</v>
      </c>
      <c r="P954" s="195" t="e">
        <f>H954=#REF!</f>
        <v>#REF!</v>
      </c>
      <c r="Q954" s="195"/>
      <c r="R954" s="185"/>
      <c r="S954" s="185"/>
      <c r="T954" s="185"/>
      <c r="U954" s="185"/>
      <c r="V954" s="185"/>
      <c r="W954" s="185"/>
    </row>
    <row r="955" spans="1:23" x14ac:dyDescent="0.35">
      <c r="A955" t="s">
        <v>1163</v>
      </c>
      <c r="B955" t="s">
        <v>104</v>
      </c>
      <c r="C955" t="s">
        <v>33</v>
      </c>
      <c r="D955">
        <v>9</v>
      </c>
      <c r="E955">
        <v>8</v>
      </c>
      <c r="F955" s="183">
        <v>7</v>
      </c>
      <c r="G955" t="s">
        <v>148</v>
      </c>
      <c r="H955">
        <v>26</v>
      </c>
      <c r="I955" t="s">
        <v>305</v>
      </c>
      <c r="J955">
        <v>1</v>
      </c>
      <c r="L955" s="195" t="e">
        <f>D955=#REF!</f>
        <v>#REF!</v>
      </c>
      <c r="M955" s="195" t="e">
        <f>E955=#REF!</f>
        <v>#REF!</v>
      </c>
      <c r="N955" s="195" t="e">
        <f>F955=#REF!</f>
        <v>#REF!</v>
      </c>
      <c r="O955" s="195" t="e">
        <f>G955=#REF!</f>
        <v>#REF!</v>
      </c>
      <c r="P955" s="195" t="e">
        <f>H955=#REF!</f>
        <v>#REF!</v>
      </c>
      <c r="Q955" s="195"/>
      <c r="R955" s="185"/>
      <c r="S955" s="185"/>
      <c r="T955" s="185"/>
      <c r="U955" s="185"/>
      <c r="V955" s="185"/>
      <c r="W955" s="185"/>
    </row>
    <row r="956" spans="1:23" x14ac:dyDescent="0.35">
      <c r="A956" t="s">
        <v>1164</v>
      </c>
      <c r="B956" t="s">
        <v>104</v>
      </c>
      <c r="C956" t="s">
        <v>34</v>
      </c>
      <c r="D956">
        <v>5</v>
      </c>
      <c r="E956">
        <v>4</v>
      </c>
      <c r="F956">
        <v>8</v>
      </c>
      <c r="G956">
        <v>7</v>
      </c>
      <c r="H956">
        <v>24</v>
      </c>
      <c r="I956" t="s">
        <v>210</v>
      </c>
      <c r="L956" s="195" t="e">
        <f>D956=#REF!</f>
        <v>#REF!</v>
      </c>
      <c r="M956" s="195" t="e">
        <f>E956=#REF!</f>
        <v>#REF!</v>
      </c>
      <c r="N956" s="195" t="e">
        <f>F956=#REF!</f>
        <v>#REF!</v>
      </c>
      <c r="O956" s="195" t="e">
        <f>G956=#REF!</f>
        <v>#REF!</v>
      </c>
      <c r="P956" s="195" t="e">
        <f>H956=#REF!</f>
        <v>#REF!</v>
      </c>
      <c r="Q956" s="195"/>
      <c r="R956" s="185"/>
      <c r="S956" s="185"/>
      <c r="T956" s="185"/>
      <c r="U956" s="185"/>
      <c r="V956" s="185"/>
      <c r="W956" s="185"/>
    </row>
    <row r="957" spans="1:23" x14ac:dyDescent="0.35">
      <c r="A957" t="s">
        <v>1165</v>
      </c>
      <c r="B957" t="s">
        <v>104</v>
      </c>
      <c r="C957" t="s">
        <v>35</v>
      </c>
      <c r="D957" t="s">
        <v>148</v>
      </c>
      <c r="E957">
        <v>4</v>
      </c>
      <c r="F957">
        <v>3</v>
      </c>
      <c r="G957" s="183">
        <v>3</v>
      </c>
      <c r="H957">
        <v>11</v>
      </c>
      <c r="I957" t="s">
        <v>305</v>
      </c>
      <c r="J957">
        <v>1</v>
      </c>
      <c r="L957" s="195" t="e">
        <f>D957=#REF!</f>
        <v>#REF!</v>
      </c>
      <c r="M957" s="195" t="e">
        <f>E957=#REF!</f>
        <v>#REF!</v>
      </c>
      <c r="N957" s="195" t="e">
        <f>F957=#REF!</f>
        <v>#REF!</v>
      </c>
      <c r="O957" s="195" t="e">
        <f>G957=#REF!</f>
        <v>#REF!</v>
      </c>
      <c r="P957" s="195" t="e">
        <f>H957=#REF!</f>
        <v>#REF!</v>
      </c>
      <c r="Q957" s="195"/>
      <c r="R957" s="185"/>
      <c r="S957" s="185"/>
      <c r="T957" s="185"/>
      <c r="U957" s="185"/>
      <c r="V957" s="185"/>
      <c r="W957" s="185"/>
    </row>
    <row r="958" spans="1:23" x14ac:dyDescent="0.35">
      <c r="A958" t="s">
        <v>1166</v>
      </c>
      <c r="B958" t="s">
        <v>104</v>
      </c>
      <c r="C958" t="s">
        <v>36</v>
      </c>
      <c r="D958" t="s">
        <v>148</v>
      </c>
      <c r="E958" t="s">
        <v>148</v>
      </c>
      <c r="F958">
        <v>3</v>
      </c>
      <c r="G958">
        <v>4</v>
      </c>
      <c r="H958">
        <v>9</v>
      </c>
      <c r="I958" t="s">
        <v>210</v>
      </c>
      <c r="L958" s="195" t="e">
        <f>D958=#REF!</f>
        <v>#REF!</v>
      </c>
      <c r="M958" s="195" t="e">
        <f>E958=#REF!</f>
        <v>#REF!</v>
      </c>
      <c r="N958" s="195" t="e">
        <f>F958=#REF!</f>
        <v>#REF!</v>
      </c>
      <c r="O958" s="195" t="e">
        <f>G958=#REF!</f>
        <v>#REF!</v>
      </c>
      <c r="P958" s="195" t="e">
        <f>H958=#REF!</f>
        <v>#REF!</v>
      </c>
      <c r="Q958" s="195"/>
      <c r="R958" s="185"/>
      <c r="S958" s="185"/>
      <c r="T958" s="185"/>
      <c r="U958" s="185"/>
      <c r="V958" s="185"/>
      <c r="W958" s="185"/>
    </row>
    <row r="959" spans="1:23" x14ac:dyDescent="0.35">
      <c r="A959" t="s">
        <v>1167</v>
      </c>
      <c r="B959" t="s">
        <v>104</v>
      </c>
      <c r="C959" t="s">
        <v>37</v>
      </c>
      <c r="D959" t="s">
        <v>148</v>
      </c>
      <c r="E959">
        <v>8</v>
      </c>
      <c r="F959" t="s">
        <v>148</v>
      </c>
      <c r="G959">
        <v>9</v>
      </c>
      <c r="H959">
        <v>20</v>
      </c>
      <c r="I959" t="s">
        <v>210</v>
      </c>
      <c r="L959" s="195" t="e">
        <f>D959=#REF!</f>
        <v>#REF!</v>
      </c>
      <c r="M959" s="195" t="e">
        <f>E959=#REF!</f>
        <v>#REF!</v>
      </c>
      <c r="N959" s="195" t="e">
        <f>F959=#REF!</f>
        <v>#REF!</v>
      </c>
      <c r="O959" s="195" t="e">
        <f>G959=#REF!</f>
        <v>#REF!</v>
      </c>
      <c r="P959" s="195" t="e">
        <f>H959=#REF!</f>
        <v>#REF!</v>
      </c>
      <c r="Q959" s="195"/>
      <c r="R959" s="185"/>
      <c r="S959" s="185"/>
      <c r="T959" s="185"/>
      <c r="U959" s="185"/>
      <c r="V959" s="185"/>
      <c r="W959" s="185"/>
    </row>
    <row r="960" spans="1:23" x14ac:dyDescent="0.35">
      <c r="A960" t="s">
        <v>1168</v>
      </c>
      <c r="B960" t="s">
        <v>104</v>
      </c>
      <c r="C960" t="s">
        <v>38</v>
      </c>
      <c r="D960">
        <v>15</v>
      </c>
      <c r="E960">
        <v>14</v>
      </c>
      <c r="F960">
        <v>18</v>
      </c>
      <c r="G960">
        <v>13</v>
      </c>
      <c r="H960">
        <v>60</v>
      </c>
      <c r="I960" t="s">
        <v>210</v>
      </c>
      <c r="L960" s="195" t="e">
        <f>D960=#REF!</f>
        <v>#REF!</v>
      </c>
      <c r="M960" s="195" t="e">
        <f>E960=#REF!</f>
        <v>#REF!</v>
      </c>
      <c r="N960" s="195" t="e">
        <f>F960=#REF!</f>
        <v>#REF!</v>
      </c>
      <c r="O960" s="195" t="e">
        <f>G960=#REF!</f>
        <v>#REF!</v>
      </c>
      <c r="P960" s="195" t="e">
        <f>H960=#REF!</f>
        <v>#REF!</v>
      </c>
      <c r="Q960" s="195"/>
      <c r="R960" s="185"/>
      <c r="S960" s="185"/>
      <c r="T960" s="185"/>
      <c r="U960" s="185"/>
      <c r="V960" s="185"/>
      <c r="W960" s="185"/>
    </row>
    <row r="961" spans="1:23" x14ac:dyDescent="0.35">
      <c r="A961" t="s">
        <v>1169</v>
      </c>
      <c r="B961" t="s">
        <v>104</v>
      </c>
      <c r="C961" t="s">
        <v>39</v>
      </c>
      <c r="D961">
        <v>7</v>
      </c>
      <c r="E961">
        <v>6</v>
      </c>
      <c r="F961">
        <v>6</v>
      </c>
      <c r="G961">
        <v>8</v>
      </c>
      <c r="H961">
        <v>27</v>
      </c>
      <c r="I961" t="s">
        <v>210</v>
      </c>
      <c r="L961" s="195" t="e">
        <f>D961=#REF!</f>
        <v>#REF!</v>
      </c>
      <c r="M961" s="195" t="e">
        <f>E961=#REF!</f>
        <v>#REF!</v>
      </c>
      <c r="N961" s="195" t="e">
        <f>F961=#REF!</f>
        <v>#REF!</v>
      </c>
      <c r="O961" s="195" t="e">
        <f>G961=#REF!</f>
        <v>#REF!</v>
      </c>
      <c r="P961" s="195" t="e">
        <f>H961=#REF!</f>
        <v>#REF!</v>
      </c>
      <c r="Q961" s="195"/>
      <c r="R961" s="185"/>
      <c r="S961" s="185"/>
      <c r="T961" s="185"/>
      <c r="U961" s="185"/>
      <c r="V961" s="185"/>
      <c r="W961" s="185"/>
    </row>
    <row r="962" spans="1:23" x14ac:dyDescent="0.35">
      <c r="A962" t="s">
        <v>1170</v>
      </c>
      <c r="B962" t="s">
        <v>104</v>
      </c>
      <c r="C962" t="s">
        <v>40</v>
      </c>
      <c r="D962" t="s">
        <v>148</v>
      </c>
      <c r="E962" s="183">
        <v>3</v>
      </c>
      <c r="F962">
        <v>6</v>
      </c>
      <c r="G962">
        <v>4</v>
      </c>
      <c r="H962">
        <v>15</v>
      </c>
      <c r="I962" t="s">
        <v>305</v>
      </c>
      <c r="J962">
        <v>1</v>
      </c>
      <c r="L962" s="195" t="e">
        <f>D962=#REF!</f>
        <v>#REF!</v>
      </c>
      <c r="M962" s="195" t="e">
        <f>E962=#REF!</f>
        <v>#REF!</v>
      </c>
      <c r="N962" s="195" t="e">
        <f>F962=#REF!</f>
        <v>#REF!</v>
      </c>
      <c r="O962" s="195" t="e">
        <f>G962=#REF!</f>
        <v>#REF!</v>
      </c>
      <c r="P962" s="195" t="e">
        <f>H962=#REF!</f>
        <v>#REF!</v>
      </c>
      <c r="Q962" s="195"/>
      <c r="R962" s="185"/>
      <c r="S962" s="185"/>
      <c r="T962" s="185"/>
      <c r="U962" s="185"/>
      <c r="V962" s="185"/>
      <c r="W962" s="185"/>
    </row>
    <row r="963" spans="1:23" x14ac:dyDescent="0.35">
      <c r="A963" t="s">
        <v>1171</v>
      </c>
      <c r="B963" t="s">
        <v>104</v>
      </c>
      <c r="C963" t="s">
        <v>150</v>
      </c>
      <c r="D963">
        <v>3</v>
      </c>
      <c r="E963" t="s">
        <v>148</v>
      </c>
      <c r="F963" t="s">
        <v>148</v>
      </c>
      <c r="G963">
        <v>4</v>
      </c>
      <c r="H963">
        <v>9</v>
      </c>
      <c r="I963" t="s">
        <v>210</v>
      </c>
      <c r="L963" s="195" t="e">
        <f>D963=#REF!</f>
        <v>#REF!</v>
      </c>
      <c r="M963" s="195" t="e">
        <f>E963=#REF!</f>
        <v>#REF!</v>
      </c>
      <c r="N963" s="195" t="e">
        <f>F963=#REF!</f>
        <v>#REF!</v>
      </c>
      <c r="O963" s="195" t="e">
        <f>G963=#REF!</f>
        <v>#REF!</v>
      </c>
      <c r="P963" s="195" t="e">
        <f>H963=#REF!</f>
        <v>#REF!</v>
      </c>
      <c r="Q963" s="195"/>
      <c r="R963" s="185"/>
      <c r="S963" s="185"/>
      <c r="T963" s="185"/>
      <c r="U963" s="185"/>
      <c r="V963" s="185"/>
      <c r="W963" s="185"/>
    </row>
    <row r="964" spans="1:23" x14ac:dyDescent="0.35">
      <c r="A964" t="s">
        <v>1172</v>
      </c>
      <c r="B964" t="s">
        <v>97</v>
      </c>
      <c r="C964" t="s">
        <v>17</v>
      </c>
      <c r="D964">
        <v>5</v>
      </c>
      <c r="E964">
        <v>7</v>
      </c>
      <c r="F964">
        <v>8</v>
      </c>
      <c r="G964">
        <v>14</v>
      </c>
      <c r="H964">
        <v>34</v>
      </c>
      <c r="I964" t="s">
        <v>210</v>
      </c>
      <c r="L964" s="195" t="e">
        <f>D964=#REF!</f>
        <v>#REF!</v>
      </c>
      <c r="M964" s="195" t="e">
        <f>E964=#REF!</f>
        <v>#REF!</v>
      </c>
      <c r="N964" s="195" t="e">
        <f>F964=#REF!</f>
        <v>#REF!</v>
      </c>
      <c r="O964" s="195" t="e">
        <f>G964=#REF!</f>
        <v>#REF!</v>
      </c>
      <c r="P964" s="195" t="e">
        <f>H964=#REF!</f>
        <v>#REF!</v>
      </c>
      <c r="Q964" s="195"/>
      <c r="R964" s="185"/>
      <c r="S964" s="185"/>
      <c r="T964" s="185"/>
      <c r="U964" s="185"/>
      <c r="V964" s="185"/>
      <c r="W964" s="185"/>
    </row>
    <row r="965" spans="1:23" x14ac:dyDescent="0.35">
      <c r="A965" t="s">
        <v>1173</v>
      </c>
      <c r="B965" t="s">
        <v>97</v>
      </c>
      <c r="C965" t="s">
        <v>18</v>
      </c>
      <c r="D965">
        <v>3</v>
      </c>
      <c r="E965" t="s">
        <v>148</v>
      </c>
      <c r="F965" t="s">
        <v>148</v>
      </c>
      <c r="G965">
        <v>6</v>
      </c>
      <c r="H965">
        <v>13</v>
      </c>
      <c r="I965" t="s">
        <v>210</v>
      </c>
      <c r="L965" s="195" t="e">
        <f>D965=#REF!</f>
        <v>#REF!</v>
      </c>
      <c r="M965" s="195" t="e">
        <f>E965=#REF!</f>
        <v>#REF!</v>
      </c>
      <c r="N965" s="195" t="e">
        <f>F965=#REF!</f>
        <v>#REF!</v>
      </c>
      <c r="O965" s="195" t="e">
        <f>G965=#REF!</f>
        <v>#REF!</v>
      </c>
      <c r="P965" s="195" t="e">
        <f>H965=#REF!</f>
        <v>#REF!</v>
      </c>
      <c r="Q965" s="195"/>
      <c r="R965" s="185"/>
      <c r="S965" s="185"/>
      <c r="T965" s="185"/>
      <c r="U965" s="185"/>
      <c r="V965" s="185"/>
      <c r="W965" s="185"/>
    </row>
    <row r="966" spans="1:23" x14ac:dyDescent="0.35">
      <c r="A966" t="s">
        <v>1174</v>
      </c>
      <c r="B966" t="s">
        <v>97</v>
      </c>
      <c r="C966" t="s">
        <v>19</v>
      </c>
      <c r="D966" t="s">
        <v>148</v>
      </c>
      <c r="E966" t="s">
        <v>148</v>
      </c>
      <c r="F966" t="s">
        <v>148</v>
      </c>
      <c r="G966" t="s">
        <v>148</v>
      </c>
      <c r="H966" t="s">
        <v>148</v>
      </c>
      <c r="I966" t="s">
        <v>210</v>
      </c>
      <c r="L966" s="195" t="e">
        <f>D966=#REF!</f>
        <v>#REF!</v>
      </c>
      <c r="M966" s="195" t="e">
        <f>E966=#REF!</f>
        <v>#REF!</v>
      </c>
      <c r="N966" s="195" t="e">
        <f>F966=#REF!</f>
        <v>#REF!</v>
      </c>
      <c r="O966" s="195" t="e">
        <f>G966=#REF!</f>
        <v>#REF!</v>
      </c>
      <c r="P966" s="195" t="e">
        <f>H966=#REF!</f>
        <v>#REF!</v>
      </c>
      <c r="Q966" s="195"/>
      <c r="R966" s="185"/>
      <c r="S966" s="185"/>
      <c r="T966" s="185"/>
      <c r="U966" s="185"/>
      <c r="V966" s="185"/>
      <c r="W966" s="185"/>
    </row>
    <row r="967" spans="1:23" x14ac:dyDescent="0.35">
      <c r="A967" t="s">
        <v>1175</v>
      </c>
      <c r="B967" t="s">
        <v>97</v>
      </c>
      <c r="C967" t="s">
        <v>20</v>
      </c>
      <c r="D967" t="s">
        <v>148</v>
      </c>
      <c r="E967" s="183">
        <v>5</v>
      </c>
      <c r="F967">
        <v>6</v>
      </c>
      <c r="G967">
        <v>6</v>
      </c>
      <c r="H967">
        <v>19</v>
      </c>
      <c r="I967" t="s">
        <v>305</v>
      </c>
      <c r="J967">
        <v>1</v>
      </c>
      <c r="L967" s="195" t="e">
        <f>D967=#REF!</f>
        <v>#REF!</v>
      </c>
      <c r="M967" s="195" t="e">
        <f>E967=#REF!</f>
        <v>#REF!</v>
      </c>
      <c r="N967" s="195" t="e">
        <f>F967=#REF!</f>
        <v>#REF!</v>
      </c>
      <c r="O967" s="195" t="e">
        <f>G967=#REF!</f>
        <v>#REF!</v>
      </c>
      <c r="P967" s="195" t="e">
        <f>H967=#REF!</f>
        <v>#REF!</v>
      </c>
      <c r="Q967" s="195"/>
      <c r="R967" s="185"/>
      <c r="S967" s="185"/>
      <c r="T967" s="185"/>
      <c r="U967" s="185"/>
      <c r="V967" s="185"/>
      <c r="W967" s="185"/>
    </row>
    <row r="968" spans="1:23" x14ac:dyDescent="0.35">
      <c r="A968" t="s">
        <v>1176</v>
      </c>
      <c r="B968" t="s">
        <v>97</v>
      </c>
      <c r="C968" t="s">
        <v>21</v>
      </c>
      <c r="D968">
        <v>6</v>
      </c>
      <c r="E968">
        <v>8</v>
      </c>
      <c r="F968" t="s">
        <v>148</v>
      </c>
      <c r="G968" t="s">
        <v>148</v>
      </c>
      <c r="H968">
        <v>16</v>
      </c>
      <c r="I968" t="s">
        <v>210</v>
      </c>
      <c r="L968" s="195" t="e">
        <f>D968=#REF!</f>
        <v>#REF!</v>
      </c>
      <c r="M968" s="195" t="e">
        <f>E968=#REF!</f>
        <v>#REF!</v>
      </c>
      <c r="N968" s="195" t="e">
        <f>F968=#REF!</f>
        <v>#REF!</v>
      </c>
      <c r="O968" s="195" t="e">
        <f>G968=#REF!</f>
        <v>#REF!</v>
      </c>
      <c r="P968" s="195" t="e">
        <f>H968=#REF!</f>
        <v>#REF!</v>
      </c>
      <c r="Q968" s="195"/>
      <c r="R968" s="185"/>
      <c r="S968" s="185"/>
      <c r="T968" s="185"/>
      <c r="U968" s="185"/>
      <c r="V968" s="185"/>
      <c r="W968" s="185"/>
    </row>
    <row r="969" spans="1:23" x14ac:dyDescent="0.35">
      <c r="A969" t="s">
        <v>1177</v>
      </c>
      <c r="B969" t="s">
        <v>97</v>
      </c>
      <c r="C969" t="s">
        <v>116</v>
      </c>
      <c r="D969">
        <v>10</v>
      </c>
      <c r="E969">
        <v>18</v>
      </c>
      <c r="F969">
        <v>10</v>
      </c>
      <c r="G969">
        <v>4</v>
      </c>
      <c r="H969">
        <v>42</v>
      </c>
      <c r="I969" t="s">
        <v>210</v>
      </c>
      <c r="L969" s="195" t="e">
        <f>D969=#REF!</f>
        <v>#REF!</v>
      </c>
      <c r="M969" s="195" t="e">
        <f>E969=#REF!</f>
        <v>#REF!</v>
      </c>
      <c r="N969" s="195" t="e">
        <f>F969=#REF!</f>
        <v>#REF!</v>
      </c>
      <c r="O969" s="195" t="e">
        <f>G969=#REF!</f>
        <v>#REF!</v>
      </c>
      <c r="P969" s="195" t="e">
        <f>H969=#REF!</f>
        <v>#REF!</v>
      </c>
      <c r="Q969" s="195"/>
      <c r="R969" s="185"/>
      <c r="S969" s="185"/>
      <c r="T969" s="185"/>
      <c r="U969" s="185"/>
      <c r="V969" s="185"/>
      <c r="W969" s="185"/>
    </row>
    <row r="970" spans="1:23" x14ac:dyDescent="0.35">
      <c r="A970" t="s">
        <v>1178</v>
      </c>
      <c r="B970" t="s">
        <v>97</v>
      </c>
      <c r="C970" t="s">
        <v>22</v>
      </c>
      <c r="D970">
        <v>5</v>
      </c>
      <c r="E970" t="s">
        <v>148</v>
      </c>
      <c r="F970" t="s">
        <v>148</v>
      </c>
      <c r="G970" t="s">
        <v>148</v>
      </c>
      <c r="H970">
        <v>7</v>
      </c>
      <c r="I970" t="s">
        <v>210</v>
      </c>
      <c r="L970" s="195" t="e">
        <f>D970=#REF!</f>
        <v>#REF!</v>
      </c>
      <c r="M970" s="195" t="e">
        <f>E970=#REF!</f>
        <v>#REF!</v>
      </c>
      <c r="N970" s="195" t="e">
        <f>F970=#REF!</f>
        <v>#REF!</v>
      </c>
      <c r="O970" s="195" t="e">
        <f>G970=#REF!</f>
        <v>#REF!</v>
      </c>
      <c r="P970" s="195" t="e">
        <f>H970=#REF!</f>
        <v>#REF!</v>
      </c>
      <c r="Q970" s="195"/>
      <c r="R970" s="185"/>
      <c r="S970" s="185"/>
      <c r="T970" s="185"/>
      <c r="U970" s="185"/>
      <c r="V970" s="185"/>
      <c r="W970" s="185"/>
    </row>
    <row r="971" spans="1:23" x14ac:dyDescent="0.35">
      <c r="A971" t="s">
        <v>1179</v>
      </c>
      <c r="B971" t="s">
        <v>97</v>
      </c>
      <c r="C971" t="s">
        <v>23</v>
      </c>
      <c r="D971" t="s">
        <v>148</v>
      </c>
      <c r="E971" t="s">
        <v>148</v>
      </c>
      <c r="F971" t="s">
        <v>148</v>
      </c>
      <c r="G971">
        <v>4</v>
      </c>
      <c r="H971">
        <v>7</v>
      </c>
      <c r="I971" t="s">
        <v>210</v>
      </c>
      <c r="L971" s="195" t="e">
        <f>D971=#REF!</f>
        <v>#REF!</v>
      </c>
      <c r="M971" s="195" t="e">
        <f>E971=#REF!</f>
        <v>#REF!</v>
      </c>
      <c r="N971" s="195" t="e">
        <f>F971=#REF!</f>
        <v>#REF!</v>
      </c>
      <c r="O971" s="195" t="e">
        <f>G971=#REF!</f>
        <v>#REF!</v>
      </c>
      <c r="P971" s="195" t="e">
        <f>H971=#REF!</f>
        <v>#REF!</v>
      </c>
      <c r="Q971" s="195"/>
      <c r="R971" s="185"/>
      <c r="S971" s="185"/>
      <c r="T971" s="185"/>
      <c r="U971" s="185"/>
      <c r="V971" s="185"/>
      <c r="W971" s="185"/>
    </row>
    <row r="972" spans="1:23" x14ac:dyDescent="0.35">
      <c r="A972" t="s">
        <v>1180</v>
      </c>
      <c r="B972" t="s">
        <v>97</v>
      </c>
      <c r="C972" t="s">
        <v>24</v>
      </c>
      <c r="D972" t="s">
        <v>148</v>
      </c>
      <c r="E972" t="s">
        <v>148</v>
      </c>
      <c r="F972">
        <v>3</v>
      </c>
      <c r="G972">
        <v>4</v>
      </c>
      <c r="H972">
        <v>11</v>
      </c>
      <c r="I972" t="s">
        <v>210</v>
      </c>
      <c r="L972" s="195" t="e">
        <f>D972=#REF!</f>
        <v>#REF!</v>
      </c>
      <c r="M972" s="195" t="e">
        <f>E972=#REF!</f>
        <v>#REF!</v>
      </c>
      <c r="N972" s="195" t="e">
        <f>F972=#REF!</f>
        <v>#REF!</v>
      </c>
      <c r="O972" s="195" t="e">
        <f>G972=#REF!</f>
        <v>#REF!</v>
      </c>
      <c r="P972" s="195" t="e">
        <f>H972=#REF!</f>
        <v>#REF!</v>
      </c>
      <c r="Q972" s="195"/>
      <c r="R972" s="185"/>
      <c r="S972" s="185"/>
      <c r="T972" s="185"/>
      <c r="U972" s="185"/>
      <c r="V972" s="185"/>
      <c r="W972" s="185"/>
    </row>
    <row r="973" spans="1:23" x14ac:dyDescent="0.35">
      <c r="A973" t="s">
        <v>1181</v>
      </c>
      <c r="B973" t="s">
        <v>97</v>
      </c>
      <c r="C973" t="s">
        <v>25</v>
      </c>
      <c r="D973">
        <v>34</v>
      </c>
      <c r="E973">
        <v>29</v>
      </c>
      <c r="F973">
        <v>17</v>
      </c>
      <c r="G973">
        <v>24</v>
      </c>
      <c r="H973">
        <v>104</v>
      </c>
      <c r="I973" t="s">
        <v>210</v>
      </c>
      <c r="L973" s="195" t="e">
        <f>D973=#REF!</f>
        <v>#REF!</v>
      </c>
      <c r="M973" s="195" t="e">
        <f>E973=#REF!</f>
        <v>#REF!</v>
      </c>
      <c r="N973" s="195" t="e">
        <f>F973=#REF!</f>
        <v>#REF!</v>
      </c>
      <c r="O973" s="195" t="e">
        <f>G973=#REF!</f>
        <v>#REF!</v>
      </c>
      <c r="P973" s="195" t="e">
        <f>H973=#REF!</f>
        <v>#REF!</v>
      </c>
      <c r="Q973" s="195"/>
      <c r="R973" s="185"/>
      <c r="S973" s="185"/>
      <c r="T973" s="185"/>
      <c r="U973" s="185"/>
      <c r="V973" s="185"/>
      <c r="W973" s="185"/>
    </row>
    <row r="974" spans="1:23" x14ac:dyDescent="0.35">
      <c r="A974" t="s">
        <v>1182</v>
      </c>
      <c r="B974" t="s">
        <v>97</v>
      </c>
      <c r="C974" t="s">
        <v>26</v>
      </c>
      <c r="D974" t="s">
        <v>148</v>
      </c>
      <c r="E974" t="s">
        <v>148</v>
      </c>
      <c r="F974" t="s">
        <v>148</v>
      </c>
      <c r="G974" t="s">
        <v>148</v>
      </c>
      <c r="H974">
        <v>4</v>
      </c>
      <c r="I974" t="s">
        <v>210</v>
      </c>
      <c r="L974" s="195" t="e">
        <f>D974=#REF!</f>
        <v>#REF!</v>
      </c>
      <c r="M974" s="195" t="e">
        <f>E974=#REF!</f>
        <v>#REF!</v>
      </c>
      <c r="N974" s="195" t="e">
        <f>F974=#REF!</f>
        <v>#REF!</v>
      </c>
      <c r="O974" s="195" t="e">
        <f>G974=#REF!</f>
        <v>#REF!</v>
      </c>
      <c r="P974" s="195" t="e">
        <f>H974=#REF!</f>
        <v>#REF!</v>
      </c>
      <c r="Q974" s="195"/>
      <c r="R974" s="185"/>
      <c r="S974" s="185"/>
      <c r="T974" s="185"/>
      <c r="U974" s="185"/>
      <c r="V974" s="185"/>
      <c r="W974" s="185"/>
    </row>
    <row r="975" spans="1:23" x14ac:dyDescent="0.35">
      <c r="A975" t="s">
        <v>1183</v>
      </c>
      <c r="B975" t="s">
        <v>97</v>
      </c>
      <c r="C975" t="s">
        <v>27</v>
      </c>
      <c r="D975">
        <v>9</v>
      </c>
      <c r="E975">
        <v>9</v>
      </c>
      <c r="F975">
        <v>7</v>
      </c>
      <c r="G975">
        <v>7</v>
      </c>
      <c r="H975">
        <v>32</v>
      </c>
      <c r="I975" t="s">
        <v>210</v>
      </c>
      <c r="L975" s="195" t="e">
        <f>D975=#REF!</f>
        <v>#REF!</v>
      </c>
      <c r="M975" s="195" t="e">
        <f>E975=#REF!</f>
        <v>#REF!</v>
      </c>
      <c r="N975" s="195" t="e">
        <f>F975=#REF!</f>
        <v>#REF!</v>
      </c>
      <c r="O975" s="195" t="e">
        <f>G975=#REF!</f>
        <v>#REF!</v>
      </c>
      <c r="P975" s="195" t="e">
        <f>H975=#REF!</f>
        <v>#REF!</v>
      </c>
      <c r="Q975" s="195"/>
      <c r="R975" s="185"/>
      <c r="S975" s="185"/>
      <c r="T975" s="185"/>
      <c r="U975" s="185"/>
      <c r="V975" s="185"/>
      <c r="W975" s="185"/>
    </row>
    <row r="976" spans="1:23" x14ac:dyDescent="0.35">
      <c r="A976" t="s">
        <v>1184</v>
      </c>
      <c r="B976" t="s">
        <v>97</v>
      </c>
      <c r="C976" t="s">
        <v>28</v>
      </c>
      <c r="D976">
        <v>10</v>
      </c>
      <c r="E976">
        <v>6</v>
      </c>
      <c r="F976">
        <v>9</v>
      </c>
      <c r="G976">
        <v>9</v>
      </c>
      <c r="H976">
        <v>34</v>
      </c>
      <c r="I976" t="s">
        <v>210</v>
      </c>
      <c r="L976" s="195" t="e">
        <f>D976=#REF!</f>
        <v>#REF!</v>
      </c>
      <c r="M976" s="195" t="e">
        <f>E976=#REF!</f>
        <v>#REF!</v>
      </c>
      <c r="N976" s="195" t="e">
        <f>F976=#REF!</f>
        <v>#REF!</v>
      </c>
      <c r="O976" s="195" t="e">
        <f>G976=#REF!</f>
        <v>#REF!</v>
      </c>
      <c r="P976" s="195" t="e">
        <f>H976=#REF!</f>
        <v>#REF!</v>
      </c>
      <c r="Q976" s="195"/>
      <c r="R976" s="185"/>
      <c r="S976" s="185"/>
      <c r="T976" s="185"/>
      <c r="U976" s="185"/>
      <c r="V976" s="185"/>
      <c r="W976" s="185"/>
    </row>
    <row r="977" spans="1:23" x14ac:dyDescent="0.35">
      <c r="A977" t="s">
        <v>1185</v>
      </c>
      <c r="B977" t="s">
        <v>97</v>
      </c>
      <c r="C977" t="s">
        <v>29</v>
      </c>
      <c r="D977">
        <v>3</v>
      </c>
      <c r="E977" t="s">
        <v>148</v>
      </c>
      <c r="F977" t="s">
        <v>148</v>
      </c>
      <c r="G977" t="s">
        <v>148</v>
      </c>
      <c r="H977">
        <v>8</v>
      </c>
      <c r="I977" t="s">
        <v>210</v>
      </c>
      <c r="L977" s="195" t="e">
        <f>D977=#REF!</f>
        <v>#REF!</v>
      </c>
      <c r="M977" s="195" t="e">
        <f>E977=#REF!</f>
        <v>#REF!</v>
      </c>
      <c r="N977" s="195" t="e">
        <f>F977=#REF!</f>
        <v>#REF!</v>
      </c>
      <c r="O977" s="195" t="e">
        <f>G977=#REF!</f>
        <v>#REF!</v>
      </c>
      <c r="P977" s="195" t="e">
        <f>H977=#REF!</f>
        <v>#REF!</v>
      </c>
      <c r="Q977" s="195"/>
      <c r="R977" s="185"/>
      <c r="S977" s="185"/>
      <c r="T977" s="185"/>
      <c r="U977" s="185"/>
      <c r="V977" s="185"/>
      <c r="W977" s="185"/>
    </row>
    <row r="978" spans="1:23" x14ac:dyDescent="0.35">
      <c r="A978" t="s">
        <v>1186</v>
      </c>
      <c r="B978" t="s">
        <v>97</v>
      </c>
      <c r="C978" t="s">
        <v>30</v>
      </c>
      <c r="D978">
        <v>9</v>
      </c>
      <c r="E978" t="s">
        <v>148</v>
      </c>
      <c r="F978">
        <v>6</v>
      </c>
      <c r="G978" s="183">
        <v>6</v>
      </c>
      <c r="H978">
        <v>21</v>
      </c>
      <c r="I978" t="s">
        <v>305</v>
      </c>
      <c r="J978">
        <v>1</v>
      </c>
      <c r="L978" s="195" t="e">
        <f>D978=#REF!</f>
        <v>#REF!</v>
      </c>
      <c r="M978" s="195" t="e">
        <f>E978=#REF!</f>
        <v>#REF!</v>
      </c>
      <c r="N978" s="195" t="e">
        <f>F978=#REF!</f>
        <v>#REF!</v>
      </c>
      <c r="O978" s="195" t="e">
        <f>G978=#REF!</f>
        <v>#REF!</v>
      </c>
      <c r="P978" s="195" t="e">
        <f>H978=#REF!</f>
        <v>#REF!</v>
      </c>
      <c r="Q978" s="195"/>
      <c r="R978" s="185"/>
      <c r="S978" s="185"/>
      <c r="T978" s="185"/>
      <c r="U978" s="185"/>
      <c r="V978" s="185"/>
      <c r="W978" s="185"/>
    </row>
    <row r="979" spans="1:23" x14ac:dyDescent="0.35">
      <c r="A979" t="s">
        <v>1187</v>
      </c>
      <c r="B979" t="s">
        <v>97</v>
      </c>
      <c r="C979" t="s">
        <v>31</v>
      </c>
      <c r="D979">
        <v>17</v>
      </c>
      <c r="E979">
        <v>36</v>
      </c>
      <c r="F979">
        <v>45</v>
      </c>
      <c r="G979">
        <v>14</v>
      </c>
      <c r="H979">
        <v>112</v>
      </c>
      <c r="I979" t="s">
        <v>210</v>
      </c>
      <c r="L979" s="195" t="e">
        <f>D979=#REF!</f>
        <v>#REF!</v>
      </c>
      <c r="M979" s="195" t="e">
        <f>E979=#REF!</f>
        <v>#REF!</v>
      </c>
      <c r="N979" s="195" t="e">
        <f>F979=#REF!</f>
        <v>#REF!</v>
      </c>
      <c r="O979" s="195" t="e">
        <f>G979=#REF!</f>
        <v>#REF!</v>
      </c>
      <c r="P979" s="195" t="e">
        <f>H979=#REF!</f>
        <v>#REF!</v>
      </c>
      <c r="Q979" s="195"/>
      <c r="R979" s="185"/>
      <c r="S979" s="185"/>
      <c r="T979" s="185"/>
      <c r="U979" s="185"/>
      <c r="V979" s="185"/>
      <c r="W979" s="185"/>
    </row>
    <row r="980" spans="1:23" x14ac:dyDescent="0.35">
      <c r="A980" t="s">
        <v>1188</v>
      </c>
      <c r="B980" t="s">
        <v>97</v>
      </c>
      <c r="C980" t="s">
        <v>32</v>
      </c>
      <c r="D980" t="s">
        <v>148</v>
      </c>
      <c r="E980">
        <v>5</v>
      </c>
      <c r="F980" s="183">
        <v>3</v>
      </c>
      <c r="G980">
        <v>3</v>
      </c>
      <c r="H980">
        <v>12</v>
      </c>
      <c r="I980" t="s">
        <v>305</v>
      </c>
      <c r="J980">
        <v>1</v>
      </c>
      <c r="L980" s="195" t="e">
        <f>D980=#REF!</f>
        <v>#REF!</v>
      </c>
      <c r="M980" s="195" t="e">
        <f>E980=#REF!</f>
        <v>#REF!</v>
      </c>
      <c r="N980" s="195" t="e">
        <f>F980=#REF!</f>
        <v>#REF!</v>
      </c>
      <c r="O980" s="195" t="e">
        <f>G980=#REF!</f>
        <v>#REF!</v>
      </c>
      <c r="P980" s="195" t="e">
        <f>H980=#REF!</f>
        <v>#REF!</v>
      </c>
      <c r="Q980" s="195"/>
      <c r="R980" s="185"/>
      <c r="S980" s="185"/>
      <c r="T980" s="185"/>
      <c r="U980" s="185"/>
      <c r="V980" s="185"/>
      <c r="W980" s="185"/>
    </row>
    <row r="981" spans="1:23" x14ac:dyDescent="0.35">
      <c r="A981" t="s">
        <v>1189</v>
      </c>
      <c r="B981" t="s">
        <v>97</v>
      </c>
      <c r="C981" t="s">
        <v>33</v>
      </c>
      <c r="D981">
        <v>8</v>
      </c>
      <c r="E981">
        <v>4</v>
      </c>
      <c r="F981">
        <v>6</v>
      </c>
      <c r="G981">
        <v>3</v>
      </c>
      <c r="H981">
        <v>21</v>
      </c>
      <c r="I981" t="s">
        <v>210</v>
      </c>
      <c r="L981" s="195" t="e">
        <f>D981=#REF!</f>
        <v>#REF!</v>
      </c>
      <c r="M981" s="195" t="e">
        <f>E981=#REF!</f>
        <v>#REF!</v>
      </c>
      <c r="N981" s="195" t="e">
        <f>F981=#REF!</f>
        <v>#REF!</v>
      </c>
      <c r="O981" s="195" t="e">
        <f>G981=#REF!</f>
        <v>#REF!</v>
      </c>
      <c r="P981" s="195" t="e">
        <f>H981=#REF!</f>
        <v>#REF!</v>
      </c>
      <c r="Q981" s="195"/>
      <c r="R981" s="185"/>
      <c r="S981" s="185"/>
      <c r="T981" s="185"/>
      <c r="U981" s="185"/>
      <c r="V981" s="185"/>
      <c r="W981" s="185"/>
    </row>
    <row r="982" spans="1:23" x14ac:dyDescent="0.35">
      <c r="A982" t="s">
        <v>1190</v>
      </c>
      <c r="B982" t="s">
        <v>97</v>
      </c>
      <c r="C982" t="s">
        <v>34</v>
      </c>
      <c r="D982">
        <v>8</v>
      </c>
      <c r="E982">
        <v>8</v>
      </c>
      <c r="F982">
        <v>12</v>
      </c>
      <c r="G982">
        <v>18</v>
      </c>
      <c r="H982">
        <v>46</v>
      </c>
      <c r="I982" t="s">
        <v>210</v>
      </c>
      <c r="L982" s="195" t="e">
        <f>D982=#REF!</f>
        <v>#REF!</v>
      </c>
      <c r="M982" s="195" t="e">
        <f>E982=#REF!</f>
        <v>#REF!</v>
      </c>
      <c r="N982" s="195" t="e">
        <f>F982=#REF!</f>
        <v>#REF!</v>
      </c>
      <c r="O982" s="195" t="e">
        <f>G982=#REF!</f>
        <v>#REF!</v>
      </c>
      <c r="P982" s="195" t="e">
        <f>H982=#REF!</f>
        <v>#REF!</v>
      </c>
      <c r="Q982" s="195"/>
      <c r="R982" s="185"/>
      <c r="S982" s="185"/>
      <c r="T982" s="185"/>
      <c r="U982" s="185"/>
      <c r="V982" s="185"/>
      <c r="W982" s="185"/>
    </row>
    <row r="983" spans="1:23" x14ac:dyDescent="0.35">
      <c r="A983" t="s">
        <v>1191</v>
      </c>
      <c r="B983" t="s">
        <v>97</v>
      </c>
      <c r="C983" t="s">
        <v>35</v>
      </c>
      <c r="D983">
        <v>4</v>
      </c>
      <c r="E983" s="183">
        <v>3</v>
      </c>
      <c r="F983">
        <v>7</v>
      </c>
      <c r="G983" t="s">
        <v>148</v>
      </c>
      <c r="H983">
        <v>16</v>
      </c>
      <c r="I983" t="s">
        <v>305</v>
      </c>
      <c r="J983">
        <v>1</v>
      </c>
      <c r="L983" s="195" t="e">
        <f>D983=#REF!</f>
        <v>#REF!</v>
      </c>
      <c r="M983" s="195" t="e">
        <f>E983=#REF!</f>
        <v>#REF!</v>
      </c>
      <c r="N983" s="195" t="e">
        <f>F983=#REF!</f>
        <v>#REF!</v>
      </c>
      <c r="O983" s="195" t="e">
        <f>G983=#REF!</f>
        <v>#REF!</v>
      </c>
      <c r="P983" s="195" t="e">
        <f>H983=#REF!</f>
        <v>#REF!</v>
      </c>
      <c r="Q983" s="195"/>
      <c r="R983" s="185"/>
      <c r="S983" s="185"/>
      <c r="T983" s="185"/>
      <c r="U983" s="185"/>
      <c r="V983" s="185"/>
      <c r="W983" s="185"/>
    </row>
    <row r="984" spans="1:23" x14ac:dyDescent="0.35">
      <c r="A984" t="s">
        <v>1192</v>
      </c>
      <c r="B984" t="s">
        <v>97</v>
      </c>
      <c r="C984" t="s">
        <v>36</v>
      </c>
      <c r="D984" t="s">
        <v>148</v>
      </c>
      <c r="E984" t="s">
        <v>148</v>
      </c>
      <c r="F984" t="s">
        <v>148</v>
      </c>
      <c r="G984">
        <v>3</v>
      </c>
      <c r="H984">
        <v>7</v>
      </c>
      <c r="I984" t="s">
        <v>210</v>
      </c>
      <c r="L984" s="195" t="e">
        <f>D984=#REF!</f>
        <v>#REF!</v>
      </c>
      <c r="M984" s="195" t="e">
        <f>E984=#REF!</f>
        <v>#REF!</v>
      </c>
      <c r="N984" s="195" t="e">
        <f>F984=#REF!</f>
        <v>#REF!</v>
      </c>
      <c r="O984" s="195" t="e">
        <f>G984=#REF!</f>
        <v>#REF!</v>
      </c>
      <c r="P984" s="195" t="e">
        <f>H984=#REF!</f>
        <v>#REF!</v>
      </c>
      <c r="Q984" s="195"/>
      <c r="R984" s="185"/>
      <c r="S984" s="185"/>
      <c r="T984" s="185"/>
      <c r="U984" s="185"/>
      <c r="V984" s="185"/>
      <c r="W984" s="185"/>
    </row>
    <row r="985" spans="1:23" x14ac:dyDescent="0.35">
      <c r="A985" t="s">
        <v>1193</v>
      </c>
      <c r="B985" t="s">
        <v>97</v>
      </c>
      <c r="C985" t="s">
        <v>37</v>
      </c>
      <c r="D985">
        <v>3</v>
      </c>
      <c r="E985">
        <v>4</v>
      </c>
      <c r="F985" t="s">
        <v>148</v>
      </c>
      <c r="G985" t="s">
        <v>148</v>
      </c>
      <c r="H985">
        <v>10</v>
      </c>
      <c r="I985" t="s">
        <v>210</v>
      </c>
      <c r="L985" s="195" t="e">
        <f>D985=#REF!</f>
        <v>#REF!</v>
      </c>
      <c r="M985" s="195" t="e">
        <f>E985=#REF!</f>
        <v>#REF!</v>
      </c>
      <c r="N985" s="195" t="e">
        <f>F985=#REF!</f>
        <v>#REF!</v>
      </c>
      <c r="O985" s="195" t="e">
        <f>G985=#REF!</f>
        <v>#REF!</v>
      </c>
      <c r="P985" s="195" t="e">
        <f>H985=#REF!</f>
        <v>#REF!</v>
      </c>
      <c r="Q985" s="195"/>
      <c r="R985" s="185"/>
      <c r="S985" s="185"/>
      <c r="T985" s="185"/>
      <c r="U985" s="185"/>
      <c r="V985" s="185"/>
      <c r="W985" s="185"/>
    </row>
    <row r="986" spans="1:23" x14ac:dyDescent="0.35">
      <c r="A986" t="s">
        <v>1194</v>
      </c>
      <c r="B986" t="s">
        <v>97</v>
      </c>
      <c r="C986" t="s">
        <v>38</v>
      </c>
      <c r="D986">
        <v>14</v>
      </c>
      <c r="E986">
        <v>21</v>
      </c>
      <c r="F986">
        <v>17</v>
      </c>
      <c r="G986">
        <v>14</v>
      </c>
      <c r="H986">
        <v>66</v>
      </c>
      <c r="I986" t="s">
        <v>210</v>
      </c>
      <c r="L986" s="195" t="e">
        <f>D986=#REF!</f>
        <v>#REF!</v>
      </c>
      <c r="M986" s="195" t="e">
        <f>E986=#REF!</f>
        <v>#REF!</v>
      </c>
      <c r="N986" s="195" t="e">
        <f>F986=#REF!</f>
        <v>#REF!</v>
      </c>
      <c r="O986" s="195" t="e">
        <f>G986=#REF!</f>
        <v>#REF!</v>
      </c>
      <c r="P986" s="195" t="e">
        <f>H986=#REF!</f>
        <v>#REF!</v>
      </c>
      <c r="Q986" s="195"/>
      <c r="R986" s="185"/>
      <c r="S986" s="185"/>
      <c r="T986" s="185"/>
      <c r="U986" s="185"/>
      <c r="V986" s="185"/>
      <c r="W986" s="185"/>
    </row>
    <row r="987" spans="1:23" x14ac:dyDescent="0.35">
      <c r="A987" t="s">
        <v>1195</v>
      </c>
      <c r="B987" t="s">
        <v>97</v>
      </c>
      <c r="C987" t="s">
        <v>39</v>
      </c>
      <c r="D987" t="s">
        <v>148</v>
      </c>
      <c r="E987">
        <v>4</v>
      </c>
      <c r="F987">
        <v>3</v>
      </c>
      <c r="G987" t="s">
        <v>148</v>
      </c>
      <c r="H987">
        <v>10</v>
      </c>
      <c r="I987" t="s">
        <v>210</v>
      </c>
      <c r="L987" s="195" t="e">
        <f>D987=#REF!</f>
        <v>#REF!</v>
      </c>
      <c r="M987" s="195" t="e">
        <f>E987=#REF!</f>
        <v>#REF!</v>
      </c>
      <c r="N987" s="195" t="e">
        <f>F987=#REF!</f>
        <v>#REF!</v>
      </c>
      <c r="O987" s="195" t="e">
        <f>G987=#REF!</f>
        <v>#REF!</v>
      </c>
      <c r="P987" s="195" t="e">
        <f>H987=#REF!</f>
        <v>#REF!</v>
      </c>
      <c r="Q987" s="195"/>
      <c r="R987" s="185"/>
      <c r="S987" s="185"/>
      <c r="T987" s="185"/>
      <c r="U987" s="185"/>
      <c r="V987" s="185"/>
      <c r="W987" s="185"/>
    </row>
    <row r="988" spans="1:23" x14ac:dyDescent="0.35">
      <c r="A988" t="s">
        <v>1196</v>
      </c>
      <c r="B988" t="s">
        <v>97</v>
      </c>
      <c r="C988" t="s">
        <v>40</v>
      </c>
      <c r="D988">
        <v>6</v>
      </c>
      <c r="E988" t="s">
        <v>148</v>
      </c>
      <c r="F988">
        <v>5</v>
      </c>
      <c r="G988" t="s">
        <v>148</v>
      </c>
      <c r="H988">
        <v>13</v>
      </c>
      <c r="I988" t="s">
        <v>210</v>
      </c>
      <c r="L988" s="195" t="e">
        <f>D988=#REF!</f>
        <v>#REF!</v>
      </c>
      <c r="M988" s="195" t="e">
        <f>E988=#REF!</f>
        <v>#REF!</v>
      </c>
      <c r="N988" s="195" t="e">
        <f>F988=#REF!</f>
        <v>#REF!</v>
      </c>
      <c r="O988" s="195" t="e">
        <f>G988=#REF!</f>
        <v>#REF!</v>
      </c>
      <c r="P988" s="195" t="e">
        <f>H988=#REF!</f>
        <v>#REF!</v>
      </c>
      <c r="Q988" s="195"/>
      <c r="R988" s="185"/>
      <c r="S988" s="185"/>
      <c r="T988" s="185"/>
      <c r="U988" s="185"/>
      <c r="V988" s="185"/>
      <c r="W988" s="185"/>
    </row>
    <row r="989" spans="1:23" x14ac:dyDescent="0.35">
      <c r="A989" t="s">
        <v>1197</v>
      </c>
      <c r="B989" t="s">
        <v>97</v>
      </c>
      <c r="C989" t="s">
        <v>150</v>
      </c>
      <c r="D989" t="s">
        <v>148</v>
      </c>
      <c r="E989" t="s">
        <v>148</v>
      </c>
      <c r="F989" t="s">
        <v>148</v>
      </c>
      <c r="G989" t="s">
        <v>148</v>
      </c>
      <c r="H989">
        <v>6</v>
      </c>
      <c r="I989" t="s">
        <v>210</v>
      </c>
      <c r="L989" s="195" t="e">
        <f>D989=#REF!</f>
        <v>#REF!</v>
      </c>
      <c r="M989" s="195" t="e">
        <f>E989=#REF!</f>
        <v>#REF!</v>
      </c>
      <c r="N989" s="195" t="e">
        <f>F989=#REF!</f>
        <v>#REF!</v>
      </c>
      <c r="O989" s="195" t="e">
        <f>G989=#REF!</f>
        <v>#REF!</v>
      </c>
      <c r="P989" s="195" t="e">
        <f>H989=#REF!</f>
        <v>#REF!</v>
      </c>
      <c r="Q989" s="195"/>
      <c r="R989" s="185"/>
      <c r="S989" s="185"/>
      <c r="T989" s="185"/>
      <c r="U989" s="185"/>
      <c r="V989" s="185"/>
      <c r="W989" s="185"/>
    </row>
    <row r="990" spans="1:23" x14ac:dyDescent="0.35">
      <c r="A990" t="s">
        <v>1198</v>
      </c>
      <c r="B990" t="s">
        <v>86</v>
      </c>
      <c r="C990" t="s">
        <v>117</v>
      </c>
      <c r="D990">
        <v>1706</v>
      </c>
      <c r="E990">
        <v>1696</v>
      </c>
      <c r="F990">
        <v>1377</v>
      </c>
      <c r="G990">
        <v>1037</v>
      </c>
      <c r="H990">
        <v>5816</v>
      </c>
      <c r="I990" t="s">
        <v>210</v>
      </c>
      <c r="L990" s="195" t="e">
        <f>D990=#REF!</f>
        <v>#REF!</v>
      </c>
      <c r="M990" s="195" t="e">
        <f>E990=#REF!</f>
        <v>#REF!</v>
      </c>
      <c r="N990" s="195" t="e">
        <f>F990=#REF!</f>
        <v>#REF!</v>
      </c>
      <c r="O990" s="195" t="e">
        <f>G990=#REF!</f>
        <v>#REF!</v>
      </c>
      <c r="P990" s="195" t="e">
        <f>H990=#REF!</f>
        <v>#REF!</v>
      </c>
      <c r="Q990" s="195"/>
      <c r="R990" s="185"/>
      <c r="S990" s="185"/>
      <c r="T990" s="185"/>
      <c r="U990" s="185"/>
      <c r="V990" s="185"/>
      <c r="W990" s="185"/>
    </row>
    <row r="991" spans="1:23" x14ac:dyDescent="0.35">
      <c r="A991" t="s">
        <v>1199</v>
      </c>
      <c r="B991" t="s">
        <v>83</v>
      </c>
      <c r="C991" t="s">
        <v>117</v>
      </c>
      <c r="D991">
        <v>1644</v>
      </c>
      <c r="E991">
        <v>1817</v>
      </c>
      <c r="F991">
        <v>1483</v>
      </c>
      <c r="G991">
        <v>981</v>
      </c>
      <c r="H991">
        <v>5925</v>
      </c>
      <c r="I991" t="s">
        <v>210</v>
      </c>
      <c r="L991" s="195" t="e">
        <f>D991=#REF!</f>
        <v>#REF!</v>
      </c>
      <c r="M991" s="195" t="e">
        <f>E991=#REF!</f>
        <v>#REF!</v>
      </c>
      <c r="N991" s="195" t="e">
        <f>F991=#REF!</f>
        <v>#REF!</v>
      </c>
      <c r="O991" s="195" t="e">
        <f>G991=#REF!</f>
        <v>#REF!</v>
      </c>
      <c r="P991" s="195" t="e">
        <f>H991=#REF!</f>
        <v>#REF!</v>
      </c>
      <c r="Q991" s="195"/>
      <c r="R991" s="185"/>
      <c r="S991" s="185"/>
      <c r="T991" s="185"/>
      <c r="U991" s="185"/>
      <c r="V991" s="185"/>
      <c r="W991" s="185"/>
    </row>
    <row r="992" spans="1:23" x14ac:dyDescent="0.35">
      <c r="A992" t="s">
        <v>1200</v>
      </c>
      <c r="B992" t="s">
        <v>137</v>
      </c>
      <c r="C992" t="s">
        <v>117</v>
      </c>
      <c r="D992">
        <v>1552</v>
      </c>
      <c r="E992">
        <v>1719</v>
      </c>
      <c r="F992">
        <v>1498</v>
      </c>
      <c r="G992">
        <v>1117</v>
      </c>
      <c r="H992">
        <v>5886</v>
      </c>
      <c r="I992" t="s">
        <v>210</v>
      </c>
      <c r="L992" s="195" t="e">
        <f>D992=#REF!</f>
        <v>#REF!</v>
      </c>
      <c r="M992" s="195" t="e">
        <f>E992=#REF!</f>
        <v>#REF!</v>
      </c>
      <c r="N992" s="195" t="e">
        <f>F992=#REF!</f>
        <v>#REF!</v>
      </c>
      <c r="O992" s="195" t="e">
        <f>G992=#REF!</f>
        <v>#REF!</v>
      </c>
      <c r="P992" s="195" t="e">
        <f>H992=#REF!</f>
        <v>#REF!</v>
      </c>
      <c r="Q992" s="195"/>
      <c r="R992" s="185"/>
      <c r="S992" s="185"/>
      <c r="T992" s="185"/>
      <c r="U992" s="185"/>
      <c r="V992" s="185"/>
      <c r="W992" s="185"/>
    </row>
    <row r="993" spans="1:23" x14ac:dyDescent="0.35">
      <c r="A993" t="s">
        <v>1201</v>
      </c>
      <c r="B993" t="s">
        <v>180</v>
      </c>
      <c r="C993" t="s">
        <v>117</v>
      </c>
      <c r="D993">
        <v>1264</v>
      </c>
      <c r="E993">
        <v>1338</v>
      </c>
      <c r="F993">
        <v>1112</v>
      </c>
      <c r="G993">
        <v>827</v>
      </c>
      <c r="H993">
        <v>4541</v>
      </c>
      <c r="I993" t="s">
        <v>210</v>
      </c>
      <c r="L993" s="195" t="e">
        <f>D993=#REF!</f>
        <v>#REF!</v>
      </c>
      <c r="M993" s="195" t="e">
        <f>E993=#REF!</f>
        <v>#REF!</v>
      </c>
      <c r="N993" s="195" t="e">
        <f>F993=#REF!</f>
        <v>#REF!</v>
      </c>
      <c r="O993" s="195" t="e">
        <f>G993=#REF!</f>
        <v>#REF!</v>
      </c>
      <c r="P993" s="195" t="e">
        <f>H993=#REF!</f>
        <v>#REF!</v>
      </c>
      <c r="Q993" s="195"/>
      <c r="R993" s="185"/>
      <c r="S993" s="185"/>
      <c r="T993" s="185"/>
      <c r="U993" s="185"/>
      <c r="V993" s="185"/>
      <c r="W993" s="185"/>
    </row>
    <row r="994" spans="1:23" x14ac:dyDescent="0.35">
      <c r="A994" t="s">
        <v>1202</v>
      </c>
      <c r="B994" t="s">
        <v>85</v>
      </c>
      <c r="C994" t="s">
        <v>117</v>
      </c>
      <c r="D994">
        <v>939</v>
      </c>
      <c r="E994">
        <v>997</v>
      </c>
      <c r="F994">
        <v>741</v>
      </c>
      <c r="G994">
        <v>508</v>
      </c>
      <c r="H994">
        <v>3185</v>
      </c>
      <c r="I994" t="s">
        <v>210</v>
      </c>
      <c r="L994" s="195" t="e">
        <f>D994=#REF!</f>
        <v>#REF!</v>
      </c>
      <c r="M994" s="195" t="e">
        <f>E994=#REF!</f>
        <v>#REF!</v>
      </c>
      <c r="N994" s="195" t="e">
        <f>F994=#REF!</f>
        <v>#REF!</v>
      </c>
      <c r="O994" s="195" t="e">
        <f>G994=#REF!</f>
        <v>#REF!</v>
      </c>
      <c r="P994" s="195" t="e">
        <f>H994=#REF!</f>
        <v>#REF!</v>
      </c>
      <c r="Q994" s="195"/>
      <c r="R994" s="185"/>
      <c r="S994" s="185"/>
      <c r="T994" s="185"/>
      <c r="U994" s="185"/>
      <c r="V994" s="185"/>
      <c r="W994" s="185"/>
    </row>
    <row r="995" spans="1:23" x14ac:dyDescent="0.35">
      <c r="A995" t="s">
        <v>267</v>
      </c>
      <c r="B995" t="s">
        <v>84</v>
      </c>
      <c r="C995" t="s">
        <v>117</v>
      </c>
      <c r="D995">
        <v>316</v>
      </c>
      <c r="E995">
        <v>322</v>
      </c>
      <c r="F995">
        <v>223</v>
      </c>
      <c r="G995">
        <v>155</v>
      </c>
      <c r="H995">
        <v>1016</v>
      </c>
      <c r="I995" t="s">
        <v>210</v>
      </c>
      <c r="L995" s="195" t="e">
        <f>D995=#REF!</f>
        <v>#REF!</v>
      </c>
      <c r="M995" s="195" t="e">
        <f>E995=#REF!</f>
        <v>#REF!</v>
      </c>
      <c r="N995" s="195" t="e">
        <f>F995=#REF!</f>
        <v>#REF!</v>
      </c>
      <c r="O995" s="195" t="e">
        <f>G995=#REF!</f>
        <v>#REF!</v>
      </c>
      <c r="P995" s="195" t="e">
        <f>H995=#REF!</f>
        <v>#REF!</v>
      </c>
      <c r="Q995" s="195"/>
      <c r="R995" s="185"/>
      <c r="S995" s="185"/>
      <c r="T995" s="185"/>
      <c r="U995" s="185"/>
      <c r="V995" s="185"/>
      <c r="W995" s="185"/>
    </row>
    <row r="996" spans="1:23" x14ac:dyDescent="0.35">
      <c r="A996" t="s">
        <v>1203</v>
      </c>
      <c r="B996" t="s">
        <v>179</v>
      </c>
      <c r="C996" t="s">
        <v>117</v>
      </c>
      <c r="D996">
        <v>1552</v>
      </c>
      <c r="E996">
        <v>1204</v>
      </c>
      <c r="F996">
        <v>1065</v>
      </c>
      <c r="G996">
        <v>600</v>
      </c>
      <c r="H996">
        <v>4421</v>
      </c>
      <c r="I996" t="s">
        <v>210</v>
      </c>
      <c r="L996" s="195" t="e">
        <f>D996=#REF!</f>
        <v>#REF!</v>
      </c>
      <c r="M996" s="195" t="e">
        <f>E996=#REF!</f>
        <v>#REF!</v>
      </c>
      <c r="N996" s="195" t="e">
        <f>F996=#REF!</f>
        <v>#REF!</v>
      </c>
      <c r="O996" s="195" t="e">
        <f>G996=#REF!</f>
        <v>#REF!</v>
      </c>
      <c r="P996" s="195" t="e">
        <f>H996=#REF!</f>
        <v>#REF!</v>
      </c>
      <c r="Q996" s="195"/>
      <c r="R996" s="185"/>
      <c r="S996" s="185"/>
      <c r="T996" s="185"/>
      <c r="U996" s="185"/>
      <c r="V996" s="185"/>
      <c r="W996" s="185"/>
    </row>
    <row r="997" spans="1:23" x14ac:dyDescent="0.35">
      <c r="A997" t="s">
        <v>1204</v>
      </c>
      <c r="B997" t="s">
        <v>86</v>
      </c>
      <c r="C997" t="s">
        <v>1</v>
      </c>
      <c r="D997">
        <v>158</v>
      </c>
      <c r="E997">
        <v>147</v>
      </c>
      <c r="F997">
        <v>185</v>
      </c>
      <c r="G997">
        <v>135</v>
      </c>
      <c r="H997">
        <v>625</v>
      </c>
      <c r="I997" t="s">
        <v>210</v>
      </c>
      <c r="L997" s="195" t="e">
        <f>D997=#REF!</f>
        <v>#REF!</v>
      </c>
      <c r="M997" s="195" t="e">
        <f>E997=#REF!</f>
        <v>#REF!</v>
      </c>
      <c r="N997" s="195" t="e">
        <f>F997=#REF!</f>
        <v>#REF!</v>
      </c>
      <c r="O997" s="195" t="e">
        <f>G997=#REF!</f>
        <v>#REF!</v>
      </c>
      <c r="P997" s="195" t="e">
        <f>H997=#REF!</f>
        <v>#REF!</v>
      </c>
      <c r="Q997" s="195"/>
      <c r="R997" s="185"/>
      <c r="S997" s="185"/>
      <c r="T997" s="185"/>
      <c r="U997" s="185"/>
      <c r="V997" s="185"/>
      <c r="W997" s="185"/>
    </row>
    <row r="998" spans="1:23" x14ac:dyDescent="0.35">
      <c r="A998" t="s">
        <v>1205</v>
      </c>
      <c r="B998" t="s">
        <v>86</v>
      </c>
      <c r="C998" t="s">
        <v>2</v>
      </c>
      <c r="D998">
        <v>184</v>
      </c>
      <c r="E998">
        <v>128</v>
      </c>
      <c r="F998">
        <v>119</v>
      </c>
      <c r="G998">
        <v>75</v>
      </c>
      <c r="H998">
        <v>506</v>
      </c>
      <c r="I998" t="s">
        <v>210</v>
      </c>
      <c r="L998" s="195" t="e">
        <f>D998=#REF!</f>
        <v>#REF!</v>
      </c>
      <c r="M998" s="195" t="e">
        <f>E998=#REF!</f>
        <v>#REF!</v>
      </c>
      <c r="N998" s="195" t="e">
        <f>F998=#REF!</f>
        <v>#REF!</v>
      </c>
      <c r="O998" s="195" t="e">
        <f>G998=#REF!</f>
        <v>#REF!</v>
      </c>
      <c r="P998" s="195" t="e">
        <f>H998=#REF!</f>
        <v>#REF!</v>
      </c>
      <c r="Q998" s="195"/>
      <c r="R998" s="185"/>
      <c r="S998" s="185"/>
      <c r="T998" s="185"/>
      <c r="U998" s="185"/>
      <c r="V998" s="185"/>
      <c r="W998" s="185"/>
    </row>
    <row r="999" spans="1:23" x14ac:dyDescent="0.35">
      <c r="A999" t="s">
        <v>1206</v>
      </c>
      <c r="B999" t="s">
        <v>86</v>
      </c>
      <c r="C999" t="s">
        <v>3</v>
      </c>
      <c r="D999">
        <v>463</v>
      </c>
      <c r="E999">
        <v>500</v>
      </c>
      <c r="F999">
        <v>377</v>
      </c>
      <c r="G999">
        <v>336</v>
      </c>
      <c r="H999">
        <v>1676</v>
      </c>
      <c r="I999" t="s">
        <v>210</v>
      </c>
      <c r="L999" s="195" t="e">
        <f>D999=#REF!</f>
        <v>#REF!</v>
      </c>
      <c r="M999" s="195" t="e">
        <f>E999=#REF!</f>
        <v>#REF!</v>
      </c>
      <c r="N999" s="195" t="e">
        <f>F999=#REF!</f>
        <v>#REF!</v>
      </c>
      <c r="O999" s="195" t="e">
        <f>G999=#REF!</f>
        <v>#REF!</v>
      </c>
      <c r="P999" s="195" t="e">
        <f>H999=#REF!</f>
        <v>#REF!</v>
      </c>
      <c r="Q999" s="195"/>
      <c r="R999" s="185"/>
      <c r="S999" s="185"/>
      <c r="T999" s="185"/>
      <c r="U999" s="185"/>
      <c r="V999" s="185"/>
      <c r="W999" s="185"/>
    </row>
    <row r="1000" spans="1:23" x14ac:dyDescent="0.35">
      <c r="A1000" t="s">
        <v>1207</v>
      </c>
      <c r="B1000" t="s">
        <v>86</v>
      </c>
      <c r="C1000" t="s">
        <v>4</v>
      </c>
      <c r="D1000">
        <v>83</v>
      </c>
      <c r="E1000">
        <v>73</v>
      </c>
      <c r="F1000">
        <v>55</v>
      </c>
      <c r="G1000">
        <v>47</v>
      </c>
      <c r="H1000">
        <v>258</v>
      </c>
      <c r="I1000" t="s">
        <v>210</v>
      </c>
      <c r="L1000" s="195" t="e">
        <f>D1000=#REF!</f>
        <v>#REF!</v>
      </c>
      <c r="M1000" s="195" t="e">
        <f>E1000=#REF!</f>
        <v>#REF!</v>
      </c>
      <c r="N1000" s="195" t="e">
        <f>F1000=#REF!</f>
        <v>#REF!</v>
      </c>
      <c r="O1000" s="195" t="e">
        <f>G1000=#REF!</f>
        <v>#REF!</v>
      </c>
      <c r="P1000" s="195" t="e">
        <f>H1000=#REF!</f>
        <v>#REF!</v>
      </c>
      <c r="Q1000" s="195"/>
      <c r="R1000" s="185"/>
      <c r="S1000" s="185"/>
      <c r="T1000" s="185"/>
      <c r="U1000" s="185"/>
      <c r="V1000" s="185"/>
      <c r="W1000" s="185"/>
    </row>
    <row r="1001" spans="1:23" x14ac:dyDescent="0.35">
      <c r="A1001" t="s">
        <v>1208</v>
      </c>
      <c r="B1001" t="s">
        <v>86</v>
      </c>
      <c r="C1001" t="s">
        <v>5</v>
      </c>
      <c r="D1001">
        <v>218</v>
      </c>
      <c r="E1001">
        <v>243</v>
      </c>
      <c r="F1001">
        <v>182</v>
      </c>
      <c r="G1001">
        <v>136</v>
      </c>
      <c r="H1001">
        <v>779</v>
      </c>
      <c r="I1001" t="s">
        <v>210</v>
      </c>
      <c r="L1001" s="195" t="e">
        <f>D1001=#REF!</f>
        <v>#REF!</v>
      </c>
      <c r="M1001" s="195" t="e">
        <f>E1001=#REF!</f>
        <v>#REF!</v>
      </c>
      <c r="N1001" s="195" t="e">
        <f>F1001=#REF!</f>
        <v>#REF!</v>
      </c>
      <c r="O1001" s="195" t="e">
        <f>G1001=#REF!</f>
        <v>#REF!</v>
      </c>
      <c r="P1001" s="195" t="e">
        <f>H1001=#REF!</f>
        <v>#REF!</v>
      </c>
      <c r="Q1001" s="195"/>
      <c r="R1001" s="185"/>
      <c r="S1001" s="185"/>
      <c r="T1001" s="185"/>
      <c r="U1001" s="185"/>
      <c r="V1001" s="185"/>
      <c r="W1001" s="185"/>
    </row>
    <row r="1002" spans="1:23" x14ac:dyDescent="0.35">
      <c r="A1002" t="s">
        <v>1209</v>
      </c>
      <c r="B1002" t="s">
        <v>86</v>
      </c>
      <c r="C1002" t="s">
        <v>6</v>
      </c>
      <c r="D1002">
        <v>188</v>
      </c>
      <c r="E1002">
        <v>160</v>
      </c>
      <c r="F1002">
        <v>156</v>
      </c>
      <c r="G1002">
        <v>107</v>
      </c>
      <c r="H1002">
        <v>611</v>
      </c>
      <c r="I1002" t="s">
        <v>210</v>
      </c>
      <c r="L1002" s="195" t="e">
        <f>D1002=#REF!</f>
        <v>#REF!</v>
      </c>
      <c r="M1002" s="195" t="e">
        <f>E1002=#REF!</f>
        <v>#REF!</v>
      </c>
      <c r="N1002" s="195" t="e">
        <f>F1002=#REF!</f>
        <v>#REF!</v>
      </c>
      <c r="O1002" s="195" t="e">
        <f>G1002=#REF!</f>
        <v>#REF!</v>
      </c>
      <c r="P1002" s="195" t="e">
        <f>H1002=#REF!</f>
        <v>#REF!</v>
      </c>
      <c r="Q1002" s="195"/>
      <c r="R1002" s="185"/>
      <c r="S1002" s="185"/>
      <c r="T1002" s="185"/>
      <c r="U1002" s="185"/>
      <c r="V1002" s="185"/>
      <c r="W1002" s="185"/>
    </row>
    <row r="1003" spans="1:23" x14ac:dyDescent="0.35">
      <c r="A1003" t="s">
        <v>1210</v>
      </c>
      <c r="B1003" t="s">
        <v>86</v>
      </c>
      <c r="C1003" t="s">
        <v>7</v>
      </c>
      <c r="D1003">
        <v>173</v>
      </c>
      <c r="E1003">
        <v>224</v>
      </c>
      <c r="F1003">
        <v>165</v>
      </c>
      <c r="G1003">
        <v>90</v>
      </c>
      <c r="H1003">
        <v>652</v>
      </c>
      <c r="I1003" t="s">
        <v>210</v>
      </c>
      <c r="L1003" s="195" t="e">
        <f>D1003=#REF!</f>
        <v>#REF!</v>
      </c>
      <c r="M1003" s="195" t="e">
        <f>E1003=#REF!</f>
        <v>#REF!</v>
      </c>
      <c r="N1003" s="195" t="e">
        <f>F1003=#REF!</f>
        <v>#REF!</v>
      </c>
      <c r="O1003" s="195" t="e">
        <f>G1003=#REF!</f>
        <v>#REF!</v>
      </c>
      <c r="P1003" s="195" t="e">
        <f>H1003=#REF!</f>
        <v>#REF!</v>
      </c>
      <c r="Q1003" s="195"/>
      <c r="R1003" s="185"/>
      <c r="S1003" s="185"/>
      <c r="T1003" s="185"/>
      <c r="U1003" s="185"/>
      <c r="V1003" s="185"/>
      <c r="W1003" s="185"/>
    </row>
    <row r="1004" spans="1:23" x14ac:dyDescent="0.35">
      <c r="A1004" t="s">
        <v>1211</v>
      </c>
      <c r="B1004" t="s">
        <v>86</v>
      </c>
      <c r="C1004" t="s">
        <v>8</v>
      </c>
      <c r="D1004">
        <v>48</v>
      </c>
      <c r="E1004">
        <v>42</v>
      </c>
      <c r="F1004">
        <v>41</v>
      </c>
      <c r="G1004">
        <v>22</v>
      </c>
      <c r="H1004">
        <v>153</v>
      </c>
      <c r="I1004" t="s">
        <v>210</v>
      </c>
      <c r="L1004" s="195" t="e">
        <f>D1004=#REF!</f>
        <v>#REF!</v>
      </c>
      <c r="M1004" s="195" t="e">
        <f>E1004=#REF!</f>
        <v>#REF!</v>
      </c>
      <c r="N1004" s="195" t="e">
        <f>F1004=#REF!</f>
        <v>#REF!</v>
      </c>
      <c r="O1004" s="195" t="e">
        <f>G1004=#REF!</f>
        <v>#REF!</v>
      </c>
      <c r="P1004" s="195" t="e">
        <f>H1004=#REF!</f>
        <v>#REF!</v>
      </c>
      <c r="Q1004" s="195"/>
      <c r="R1004" s="185"/>
      <c r="S1004" s="185"/>
      <c r="T1004" s="185"/>
      <c r="U1004" s="185"/>
      <c r="V1004" s="185"/>
      <c r="W1004" s="185"/>
    </row>
    <row r="1005" spans="1:23" x14ac:dyDescent="0.35">
      <c r="A1005" t="s">
        <v>1212</v>
      </c>
      <c r="B1005" t="s">
        <v>86</v>
      </c>
      <c r="C1005" t="s">
        <v>9</v>
      </c>
      <c r="D1005">
        <v>11</v>
      </c>
      <c r="E1005">
        <v>10</v>
      </c>
      <c r="F1005">
        <v>11</v>
      </c>
      <c r="G1005">
        <v>11</v>
      </c>
      <c r="H1005">
        <v>43</v>
      </c>
      <c r="I1005" t="s">
        <v>210</v>
      </c>
      <c r="L1005" s="195" t="e">
        <f>D1005=#REF!</f>
        <v>#REF!</v>
      </c>
      <c r="M1005" s="195" t="e">
        <f>E1005=#REF!</f>
        <v>#REF!</v>
      </c>
      <c r="N1005" s="195" t="e">
        <f>F1005=#REF!</f>
        <v>#REF!</v>
      </c>
      <c r="O1005" s="195" t="e">
        <f>G1005=#REF!</f>
        <v>#REF!</v>
      </c>
      <c r="P1005" s="195" t="e">
        <f>H1005=#REF!</f>
        <v>#REF!</v>
      </c>
      <c r="Q1005" s="195"/>
      <c r="R1005" s="185"/>
      <c r="S1005" s="185"/>
      <c r="T1005" s="185"/>
      <c r="U1005" s="185"/>
      <c r="V1005" s="185"/>
      <c r="W1005" s="185"/>
    </row>
    <row r="1006" spans="1:23" x14ac:dyDescent="0.35">
      <c r="A1006" t="s">
        <v>1213</v>
      </c>
      <c r="B1006" t="s">
        <v>86</v>
      </c>
      <c r="C1006" t="s">
        <v>10</v>
      </c>
      <c r="D1006">
        <v>84</v>
      </c>
      <c r="E1006">
        <v>80</v>
      </c>
      <c r="F1006">
        <v>80</v>
      </c>
      <c r="G1006">
        <v>53</v>
      </c>
      <c r="H1006">
        <v>297</v>
      </c>
      <c r="I1006" t="s">
        <v>210</v>
      </c>
      <c r="L1006" s="195" t="e">
        <f>D1006=#REF!</f>
        <v>#REF!</v>
      </c>
      <c r="M1006" s="195" t="e">
        <f>E1006=#REF!</f>
        <v>#REF!</v>
      </c>
      <c r="N1006" s="195" t="e">
        <f>F1006=#REF!</f>
        <v>#REF!</v>
      </c>
      <c r="O1006" s="195" t="e">
        <f>G1006=#REF!</f>
        <v>#REF!</v>
      </c>
      <c r="P1006" s="195" t="e">
        <f>H1006=#REF!</f>
        <v>#REF!</v>
      </c>
      <c r="Q1006" s="195"/>
      <c r="R1006" s="185"/>
      <c r="S1006" s="185"/>
      <c r="T1006" s="185"/>
      <c r="U1006" s="185"/>
      <c r="V1006" s="185"/>
      <c r="W1006" s="185"/>
    </row>
    <row r="1007" spans="1:23" x14ac:dyDescent="0.35">
      <c r="A1007" t="s">
        <v>1214</v>
      </c>
      <c r="B1007" t="s">
        <v>86</v>
      </c>
      <c r="C1007" t="s">
        <v>11</v>
      </c>
      <c r="D1007">
        <v>244</v>
      </c>
      <c r="E1007">
        <v>243</v>
      </c>
      <c r="F1007">
        <v>212</v>
      </c>
      <c r="G1007">
        <v>150</v>
      </c>
      <c r="H1007">
        <v>849</v>
      </c>
      <c r="I1007" t="s">
        <v>210</v>
      </c>
      <c r="L1007" s="195" t="e">
        <f>D1007=#REF!</f>
        <v>#REF!</v>
      </c>
      <c r="M1007" s="195" t="e">
        <f>E1007=#REF!</f>
        <v>#REF!</v>
      </c>
      <c r="N1007" s="195" t="e">
        <f>F1007=#REF!</f>
        <v>#REF!</v>
      </c>
      <c r="O1007" s="195" t="e">
        <f>G1007=#REF!</f>
        <v>#REF!</v>
      </c>
      <c r="P1007" s="195" t="e">
        <f>H1007=#REF!</f>
        <v>#REF!</v>
      </c>
      <c r="Q1007" s="195"/>
      <c r="R1007" s="185"/>
      <c r="S1007" s="185"/>
      <c r="T1007" s="185"/>
      <c r="U1007" s="185"/>
      <c r="V1007" s="185"/>
      <c r="W1007" s="185"/>
    </row>
    <row r="1008" spans="1:23" s="111" customFormat="1" x14ac:dyDescent="0.35">
      <c r="A1008" s="111" t="s">
        <v>1215</v>
      </c>
      <c r="B1008" t="s">
        <v>86</v>
      </c>
      <c r="C1008" t="s">
        <v>12</v>
      </c>
      <c r="D1008">
        <v>303</v>
      </c>
      <c r="E1008">
        <v>258</v>
      </c>
      <c r="F1008">
        <v>235</v>
      </c>
      <c r="G1008">
        <v>174</v>
      </c>
      <c r="H1008">
        <v>970</v>
      </c>
      <c r="I1008" t="s">
        <v>210</v>
      </c>
      <c r="J1008"/>
      <c r="K1008"/>
      <c r="L1008" s="195" t="e">
        <f>D1008=#REF!</f>
        <v>#REF!</v>
      </c>
      <c r="M1008" s="195" t="e">
        <f>E1008=#REF!</f>
        <v>#REF!</v>
      </c>
      <c r="N1008" s="195" t="e">
        <f>F1008=#REF!</f>
        <v>#REF!</v>
      </c>
      <c r="O1008" s="195" t="e">
        <f>G1008=#REF!</f>
        <v>#REF!</v>
      </c>
      <c r="P1008" s="195" t="e">
        <f>H1008=#REF!</f>
        <v>#REF!</v>
      </c>
      <c r="Q1008" s="195"/>
      <c r="R1008" s="185"/>
      <c r="S1008" s="185"/>
      <c r="T1008" s="185"/>
      <c r="U1008" s="185"/>
      <c r="V1008" s="185"/>
      <c r="W1008" s="185"/>
    </row>
    <row r="1009" spans="1:23" x14ac:dyDescent="0.35">
      <c r="A1009" t="s">
        <v>1216</v>
      </c>
      <c r="B1009" t="s">
        <v>86</v>
      </c>
      <c r="C1009" t="s">
        <v>13</v>
      </c>
      <c r="D1009">
        <v>25</v>
      </c>
      <c r="E1009">
        <v>10</v>
      </c>
      <c r="F1009">
        <v>11</v>
      </c>
      <c r="G1009">
        <v>8</v>
      </c>
      <c r="H1009">
        <v>54</v>
      </c>
      <c r="I1009" t="s">
        <v>210</v>
      </c>
      <c r="L1009" s="195" t="e">
        <f>D1009=#REF!</f>
        <v>#REF!</v>
      </c>
      <c r="M1009" s="195" t="e">
        <f>E1009=#REF!</f>
        <v>#REF!</v>
      </c>
      <c r="N1009" s="195" t="e">
        <f>F1009=#REF!</f>
        <v>#REF!</v>
      </c>
      <c r="O1009" s="195" t="e">
        <f>G1009=#REF!</f>
        <v>#REF!</v>
      </c>
      <c r="P1009" s="195" t="e">
        <f>H1009=#REF!</f>
        <v>#REF!</v>
      </c>
      <c r="Q1009" s="195"/>
      <c r="R1009" s="185"/>
      <c r="S1009" s="185"/>
      <c r="T1009" s="185"/>
      <c r="U1009" s="185"/>
      <c r="V1009" s="185"/>
      <c r="W1009" s="185"/>
    </row>
    <row r="1010" spans="1:23" x14ac:dyDescent="0.35">
      <c r="A1010" t="s">
        <v>1217</v>
      </c>
      <c r="B1010" t="s">
        <v>86</v>
      </c>
      <c r="C1010" t="s">
        <v>14</v>
      </c>
      <c r="D1010">
        <v>262</v>
      </c>
      <c r="E1010">
        <v>288</v>
      </c>
      <c r="F1010">
        <v>264</v>
      </c>
      <c r="G1010">
        <v>212</v>
      </c>
      <c r="H1010">
        <v>1026</v>
      </c>
      <c r="I1010" t="s">
        <v>210</v>
      </c>
      <c r="L1010" s="195" t="e">
        <f>D1010=#REF!</f>
        <v>#REF!</v>
      </c>
      <c r="M1010" s="195" t="e">
        <f>E1010=#REF!</f>
        <v>#REF!</v>
      </c>
      <c r="N1010" s="195" t="e">
        <f>F1010=#REF!</f>
        <v>#REF!</v>
      </c>
      <c r="O1010" s="195" t="e">
        <f>G1010=#REF!</f>
        <v>#REF!</v>
      </c>
      <c r="P1010" s="195" t="e">
        <f>H1010=#REF!</f>
        <v>#REF!</v>
      </c>
      <c r="Q1010" s="195"/>
      <c r="R1010" s="185"/>
      <c r="S1010" s="185"/>
      <c r="T1010" s="185"/>
      <c r="U1010" s="185"/>
      <c r="V1010" s="185"/>
      <c r="W1010" s="185"/>
    </row>
    <row r="1011" spans="1:23" x14ac:dyDescent="0.35">
      <c r="A1011" t="s">
        <v>1218</v>
      </c>
      <c r="B1011" t="s">
        <v>86</v>
      </c>
      <c r="C1011" t="s">
        <v>15</v>
      </c>
      <c r="D1011">
        <v>69</v>
      </c>
      <c r="E1011">
        <v>34</v>
      </c>
      <c r="F1011">
        <v>20</v>
      </c>
      <c r="G1011">
        <v>11</v>
      </c>
      <c r="H1011">
        <v>134</v>
      </c>
      <c r="I1011" t="s">
        <v>210</v>
      </c>
      <c r="L1011" s="195" t="e">
        <f>D1011=#REF!</f>
        <v>#REF!</v>
      </c>
      <c r="M1011" s="195" t="e">
        <f>E1011=#REF!</f>
        <v>#REF!</v>
      </c>
      <c r="N1011" s="195" t="e">
        <f>F1011=#REF!</f>
        <v>#REF!</v>
      </c>
      <c r="O1011" s="195" t="e">
        <f>G1011=#REF!</f>
        <v>#REF!</v>
      </c>
      <c r="P1011" s="195" t="e">
        <f>H1011=#REF!</f>
        <v>#REF!</v>
      </c>
      <c r="Q1011" s="195"/>
      <c r="R1011" s="185"/>
      <c r="S1011" s="185"/>
      <c r="T1011" s="185"/>
      <c r="U1011" s="185"/>
      <c r="V1011" s="185"/>
      <c r="W1011" s="185"/>
    </row>
    <row r="1012" spans="1:23" x14ac:dyDescent="0.35">
      <c r="A1012" t="s">
        <v>1219</v>
      </c>
      <c r="B1012" t="s">
        <v>86</v>
      </c>
      <c r="C1012" t="s">
        <v>16</v>
      </c>
      <c r="D1012">
        <v>12</v>
      </c>
      <c r="E1012">
        <v>6</v>
      </c>
      <c r="F1012">
        <v>8</v>
      </c>
      <c r="G1012">
        <v>12</v>
      </c>
      <c r="H1012">
        <v>38</v>
      </c>
      <c r="I1012" t="s">
        <v>210</v>
      </c>
      <c r="L1012" s="195" t="e">
        <f>D1012=#REF!</f>
        <v>#REF!</v>
      </c>
      <c r="M1012" s="195" t="e">
        <f>E1012=#REF!</f>
        <v>#REF!</v>
      </c>
      <c r="N1012" s="195" t="e">
        <f>F1012=#REF!</f>
        <v>#REF!</v>
      </c>
      <c r="O1012" s="195" t="e">
        <f>G1012=#REF!</f>
        <v>#REF!</v>
      </c>
      <c r="P1012" s="195" t="e">
        <f>H1012=#REF!</f>
        <v>#REF!</v>
      </c>
      <c r="Q1012" s="195"/>
      <c r="R1012" s="185"/>
      <c r="S1012" s="185"/>
      <c r="T1012" s="185"/>
      <c r="U1012" s="185"/>
      <c r="V1012" s="185"/>
      <c r="W1012" s="185"/>
    </row>
    <row r="1013" spans="1:23" x14ac:dyDescent="0.35">
      <c r="A1013" t="s">
        <v>1220</v>
      </c>
      <c r="B1013" t="s">
        <v>83</v>
      </c>
      <c r="C1013" t="s">
        <v>1</v>
      </c>
      <c r="D1013">
        <v>142</v>
      </c>
      <c r="E1013">
        <v>139</v>
      </c>
      <c r="F1013">
        <v>112</v>
      </c>
      <c r="G1013">
        <v>94</v>
      </c>
      <c r="H1013">
        <v>487</v>
      </c>
      <c r="I1013" t="s">
        <v>210</v>
      </c>
      <c r="L1013" s="195" t="e">
        <f>D1013=#REF!</f>
        <v>#REF!</v>
      </c>
      <c r="M1013" s="195" t="e">
        <f>E1013=#REF!</f>
        <v>#REF!</v>
      </c>
      <c r="N1013" s="195" t="e">
        <f>F1013=#REF!</f>
        <v>#REF!</v>
      </c>
      <c r="O1013" s="195" t="e">
        <f>G1013=#REF!</f>
        <v>#REF!</v>
      </c>
      <c r="P1013" s="195" t="e">
        <f>H1013=#REF!</f>
        <v>#REF!</v>
      </c>
      <c r="Q1013" s="195"/>
      <c r="R1013" s="185"/>
      <c r="S1013" s="185"/>
      <c r="T1013" s="185"/>
      <c r="U1013" s="185"/>
      <c r="V1013" s="185"/>
      <c r="W1013" s="185"/>
    </row>
    <row r="1014" spans="1:23" x14ac:dyDescent="0.35">
      <c r="A1014" t="s">
        <v>1221</v>
      </c>
      <c r="B1014" t="s">
        <v>83</v>
      </c>
      <c r="C1014" t="s">
        <v>2</v>
      </c>
      <c r="D1014">
        <v>168</v>
      </c>
      <c r="E1014">
        <v>132</v>
      </c>
      <c r="F1014">
        <v>95</v>
      </c>
      <c r="G1014">
        <v>59</v>
      </c>
      <c r="H1014">
        <v>454</v>
      </c>
      <c r="I1014" t="s">
        <v>210</v>
      </c>
      <c r="L1014" s="195" t="e">
        <f>D1014=#REF!</f>
        <v>#REF!</v>
      </c>
      <c r="M1014" s="195" t="e">
        <f>E1014=#REF!</f>
        <v>#REF!</v>
      </c>
      <c r="N1014" s="195" t="e">
        <f>F1014=#REF!</f>
        <v>#REF!</v>
      </c>
      <c r="O1014" s="195" t="e">
        <f>G1014=#REF!</f>
        <v>#REF!</v>
      </c>
      <c r="P1014" s="195" t="e">
        <f>H1014=#REF!</f>
        <v>#REF!</v>
      </c>
      <c r="Q1014" s="195"/>
      <c r="R1014" s="185"/>
      <c r="S1014" s="185"/>
      <c r="T1014" s="185"/>
      <c r="U1014" s="185"/>
      <c r="V1014" s="185"/>
      <c r="W1014" s="185"/>
    </row>
    <row r="1015" spans="1:23" x14ac:dyDescent="0.35">
      <c r="A1015" t="s">
        <v>1222</v>
      </c>
      <c r="B1015" t="s">
        <v>83</v>
      </c>
      <c r="C1015" t="s">
        <v>3</v>
      </c>
      <c r="D1015">
        <v>359</v>
      </c>
      <c r="E1015">
        <v>337</v>
      </c>
      <c r="F1015">
        <v>236</v>
      </c>
      <c r="G1015">
        <v>212</v>
      </c>
      <c r="H1015">
        <v>1144</v>
      </c>
      <c r="I1015" t="s">
        <v>210</v>
      </c>
      <c r="L1015" s="195" t="e">
        <f>D1015=#REF!</f>
        <v>#REF!</v>
      </c>
      <c r="M1015" s="195" t="e">
        <f>E1015=#REF!</f>
        <v>#REF!</v>
      </c>
      <c r="N1015" s="195" t="e">
        <f>F1015=#REF!</f>
        <v>#REF!</v>
      </c>
      <c r="O1015" s="195" t="e">
        <f>G1015=#REF!</f>
        <v>#REF!</v>
      </c>
      <c r="P1015" s="195" t="e">
        <f>H1015=#REF!</f>
        <v>#REF!</v>
      </c>
      <c r="Q1015" s="195"/>
      <c r="R1015" s="185"/>
      <c r="S1015" s="185"/>
      <c r="T1015" s="185"/>
      <c r="U1015" s="185"/>
      <c r="V1015" s="185"/>
      <c r="W1015" s="185"/>
    </row>
    <row r="1016" spans="1:23" x14ac:dyDescent="0.35">
      <c r="A1016" t="s">
        <v>1223</v>
      </c>
      <c r="B1016" t="s">
        <v>83</v>
      </c>
      <c r="C1016" t="s">
        <v>4</v>
      </c>
      <c r="D1016">
        <v>70</v>
      </c>
      <c r="E1016">
        <v>81</v>
      </c>
      <c r="F1016">
        <v>60</v>
      </c>
      <c r="G1016">
        <v>39</v>
      </c>
      <c r="H1016">
        <v>250</v>
      </c>
      <c r="I1016" t="s">
        <v>210</v>
      </c>
      <c r="L1016" s="195" t="e">
        <f>D1016=#REF!</f>
        <v>#REF!</v>
      </c>
      <c r="M1016" s="195" t="e">
        <f>E1016=#REF!</f>
        <v>#REF!</v>
      </c>
      <c r="N1016" s="195" t="e">
        <f>F1016=#REF!</f>
        <v>#REF!</v>
      </c>
      <c r="O1016" s="195" t="e">
        <f>G1016=#REF!</f>
        <v>#REF!</v>
      </c>
      <c r="P1016" s="195" t="e">
        <f>H1016=#REF!</f>
        <v>#REF!</v>
      </c>
      <c r="Q1016" s="195"/>
      <c r="R1016" s="185"/>
      <c r="S1016" s="185"/>
      <c r="T1016" s="185"/>
      <c r="U1016" s="185"/>
      <c r="V1016" s="185"/>
      <c r="W1016" s="185"/>
    </row>
    <row r="1017" spans="1:23" x14ac:dyDescent="0.35">
      <c r="A1017" t="s">
        <v>1224</v>
      </c>
      <c r="B1017" t="s">
        <v>83</v>
      </c>
      <c r="C1017" t="s">
        <v>5</v>
      </c>
      <c r="D1017">
        <v>245</v>
      </c>
      <c r="E1017">
        <v>259</v>
      </c>
      <c r="F1017">
        <v>232</v>
      </c>
      <c r="G1017">
        <v>155</v>
      </c>
      <c r="H1017">
        <v>891</v>
      </c>
      <c r="I1017" t="s">
        <v>210</v>
      </c>
      <c r="L1017" s="195" t="e">
        <f>D1017=#REF!</f>
        <v>#REF!</v>
      </c>
      <c r="M1017" s="195" t="e">
        <f>E1017=#REF!</f>
        <v>#REF!</v>
      </c>
      <c r="N1017" s="195" t="e">
        <f>F1017=#REF!</f>
        <v>#REF!</v>
      </c>
      <c r="O1017" s="195" t="e">
        <f>G1017=#REF!</f>
        <v>#REF!</v>
      </c>
      <c r="P1017" s="195" t="e">
        <f>H1017=#REF!</f>
        <v>#REF!</v>
      </c>
      <c r="Q1017" s="195"/>
      <c r="R1017" s="185"/>
      <c r="S1017" s="185"/>
      <c r="T1017" s="185"/>
      <c r="U1017" s="185"/>
      <c r="V1017" s="185"/>
      <c r="W1017" s="185"/>
    </row>
    <row r="1018" spans="1:23" x14ac:dyDescent="0.35">
      <c r="A1018" t="s">
        <v>1225</v>
      </c>
      <c r="B1018" t="s">
        <v>83</v>
      </c>
      <c r="C1018" t="s">
        <v>6</v>
      </c>
      <c r="D1018">
        <v>180</v>
      </c>
      <c r="E1018">
        <v>193</v>
      </c>
      <c r="F1018">
        <v>171</v>
      </c>
      <c r="G1018">
        <v>141</v>
      </c>
      <c r="H1018">
        <v>685</v>
      </c>
      <c r="I1018" t="s">
        <v>210</v>
      </c>
      <c r="L1018" s="195" t="e">
        <f>D1018=#REF!</f>
        <v>#REF!</v>
      </c>
      <c r="M1018" s="195" t="e">
        <f>E1018=#REF!</f>
        <v>#REF!</v>
      </c>
      <c r="N1018" s="195" t="e">
        <f>F1018=#REF!</f>
        <v>#REF!</v>
      </c>
      <c r="O1018" s="195" t="e">
        <f>G1018=#REF!</f>
        <v>#REF!</v>
      </c>
      <c r="P1018" s="195" t="e">
        <f>H1018=#REF!</f>
        <v>#REF!</v>
      </c>
      <c r="Q1018" s="195"/>
      <c r="R1018" s="185"/>
      <c r="S1018" s="185"/>
      <c r="T1018" s="185"/>
      <c r="U1018" s="185"/>
      <c r="V1018" s="185"/>
      <c r="W1018" s="185"/>
    </row>
    <row r="1019" spans="1:23" x14ac:dyDescent="0.35">
      <c r="A1019" t="s">
        <v>1226</v>
      </c>
      <c r="B1019" t="s">
        <v>83</v>
      </c>
      <c r="C1019" t="s">
        <v>7</v>
      </c>
      <c r="D1019">
        <v>179</v>
      </c>
      <c r="E1019">
        <v>274</v>
      </c>
      <c r="F1019">
        <v>246</v>
      </c>
      <c r="G1019">
        <v>89</v>
      </c>
      <c r="H1019">
        <v>788</v>
      </c>
      <c r="I1019" t="s">
        <v>210</v>
      </c>
      <c r="L1019" s="195" t="e">
        <f>D1019=#REF!</f>
        <v>#REF!</v>
      </c>
      <c r="M1019" s="195" t="e">
        <f>E1019=#REF!</f>
        <v>#REF!</v>
      </c>
      <c r="N1019" s="195" t="e">
        <f>F1019=#REF!</f>
        <v>#REF!</v>
      </c>
      <c r="O1019" s="195" t="e">
        <f>G1019=#REF!</f>
        <v>#REF!</v>
      </c>
      <c r="P1019" s="195" t="e">
        <f>H1019=#REF!</f>
        <v>#REF!</v>
      </c>
      <c r="Q1019" s="195"/>
      <c r="R1019" s="185"/>
      <c r="S1019" s="185"/>
      <c r="T1019" s="185"/>
      <c r="U1019" s="185"/>
      <c r="V1019" s="185"/>
      <c r="W1019" s="185"/>
    </row>
    <row r="1020" spans="1:23" x14ac:dyDescent="0.35">
      <c r="A1020" t="s">
        <v>1227</v>
      </c>
      <c r="B1020" t="s">
        <v>83</v>
      </c>
      <c r="C1020" t="s">
        <v>8</v>
      </c>
      <c r="D1020">
        <v>36</v>
      </c>
      <c r="E1020">
        <v>50</v>
      </c>
      <c r="F1020">
        <v>25</v>
      </c>
      <c r="G1020">
        <v>16</v>
      </c>
      <c r="H1020">
        <v>127</v>
      </c>
      <c r="I1020" t="s">
        <v>210</v>
      </c>
      <c r="L1020" s="195" t="e">
        <f>D1020=#REF!</f>
        <v>#REF!</v>
      </c>
      <c r="M1020" s="195" t="e">
        <f>E1020=#REF!</f>
        <v>#REF!</v>
      </c>
      <c r="N1020" s="195" t="e">
        <f>F1020=#REF!</f>
        <v>#REF!</v>
      </c>
      <c r="O1020" s="195" t="e">
        <f>G1020=#REF!</f>
        <v>#REF!</v>
      </c>
      <c r="P1020" s="195" t="e">
        <f>H1020=#REF!</f>
        <v>#REF!</v>
      </c>
      <c r="Q1020" s="195"/>
      <c r="R1020" s="185"/>
      <c r="S1020" s="185"/>
      <c r="T1020" s="185"/>
      <c r="U1020" s="185"/>
      <c r="V1020" s="185"/>
      <c r="W1020" s="185"/>
    </row>
    <row r="1021" spans="1:23" x14ac:dyDescent="0.35">
      <c r="A1021" t="s">
        <v>1228</v>
      </c>
      <c r="B1021" t="s">
        <v>83</v>
      </c>
      <c r="C1021" t="s">
        <v>9</v>
      </c>
      <c r="D1021">
        <v>22</v>
      </c>
      <c r="E1021">
        <v>14</v>
      </c>
      <c r="F1021">
        <v>4</v>
      </c>
      <c r="G1021">
        <v>12</v>
      </c>
      <c r="H1021">
        <v>52</v>
      </c>
      <c r="I1021" t="s">
        <v>210</v>
      </c>
      <c r="L1021" s="195" t="e">
        <f>D1021=#REF!</f>
        <v>#REF!</v>
      </c>
      <c r="M1021" s="195" t="e">
        <f>E1021=#REF!</f>
        <v>#REF!</v>
      </c>
      <c r="N1021" s="195" t="e">
        <f>F1021=#REF!</f>
        <v>#REF!</v>
      </c>
      <c r="O1021" s="195" t="e">
        <f>G1021=#REF!</f>
        <v>#REF!</v>
      </c>
      <c r="P1021" s="195" t="e">
        <f>H1021=#REF!</f>
        <v>#REF!</v>
      </c>
      <c r="Q1021" s="195"/>
      <c r="R1021" s="185"/>
      <c r="S1021" s="185"/>
      <c r="T1021" s="185"/>
      <c r="U1021" s="185"/>
      <c r="V1021" s="185"/>
      <c r="W1021" s="185"/>
    </row>
    <row r="1022" spans="1:23" x14ac:dyDescent="0.35">
      <c r="A1022" t="s">
        <v>1229</v>
      </c>
      <c r="B1022" t="s">
        <v>83</v>
      </c>
      <c r="C1022" t="s">
        <v>10</v>
      </c>
      <c r="D1022">
        <v>101</v>
      </c>
      <c r="E1022">
        <v>105</v>
      </c>
      <c r="F1022">
        <v>62</v>
      </c>
      <c r="G1022">
        <v>58</v>
      </c>
      <c r="H1022">
        <v>326</v>
      </c>
      <c r="I1022" t="s">
        <v>210</v>
      </c>
      <c r="L1022" s="195" t="e">
        <f>D1022=#REF!</f>
        <v>#REF!</v>
      </c>
      <c r="M1022" s="195" t="e">
        <f>E1022=#REF!</f>
        <v>#REF!</v>
      </c>
      <c r="N1022" s="195" t="e">
        <f>F1022=#REF!</f>
        <v>#REF!</v>
      </c>
      <c r="O1022" s="195" t="e">
        <f>G1022=#REF!</f>
        <v>#REF!</v>
      </c>
      <c r="P1022" s="195" t="e">
        <f>H1022=#REF!</f>
        <v>#REF!</v>
      </c>
      <c r="Q1022" s="195"/>
      <c r="R1022" s="185"/>
      <c r="S1022" s="185"/>
      <c r="T1022" s="185"/>
      <c r="U1022" s="185"/>
      <c r="V1022" s="185"/>
      <c r="W1022" s="185"/>
    </row>
    <row r="1023" spans="1:23" x14ac:dyDescent="0.35">
      <c r="A1023" t="s">
        <v>1230</v>
      </c>
      <c r="B1023" t="s">
        <v>83</v>
      </c>
      <c r="C1023" t="s">
        <v>11</v>
      </c>
      <c r="D1023">
        <v>237</v>
      </c>
      <c r="E1023">
        <v>294</v>
      </c>
      <c r="F1023">
        <v>256</v>
      </c>
      <c r="G1023">
        <v>178</v>
      </c>
      <c r="H1023">
        <v>965</v>
      </c>
      <c r="I1023" t="s">
        <v>210</v>
      </c>
      <c r="L1023" s="195" t="e">
        <f>D1023=#REF!</f>
        <v>#REF!</v>
      </c>
      <c r="M1023" s="195" t="e">
        <f>E1023=#REF!</f>
        <v>#REF!</v>
      </c>
      <c r="N1023" s="195" t="e">
        <f>F1023=#REF!</f>
        <v>#REF!</v>
      </c>
      <c r="O1023" s="195" t="e">
        <f>G1023=#REF!</f>
        <v>#REF!</v>
      </c>
      <c r="P1023" s="195" t="e">
        <f>H1023=#REF!</f>
        <v>#REF!</v>
      </c>
      <c r="Q1023" s="195"/>
      <c r="R1023" s="185"/>
      <c r="S1023" s="185"/>
      <c r="T1023" s="185"/>
      <c r="U1023" s="185"/>
      <c r="V1023" s="185"/>
      <c r="W1023" s="185"/>
    </row>
    <row r="1024" spans="1:23" x14ac:dyDescent="0.35">
      <c r="A1024" t="s">
        <v>1231</v>
      </c>
      <c r="B1024" t="s">
        <v>83</v>
      </c>
      <c r="C1024" t="s">
        <v>12</v>
      </c>
      <c r="D1024">
        <v>281</v>
      </c>
      <c r="E1024">
        <v>256</v>
      </c>
      <c r="F1024">
        <v>182</v>
      </c>
      <c r="G1024">
        <v>134</v>
      </c>
      <c r="H1024">
        <v>853</v>
      </c>
      <c r="I1024" t="s">
        <v>210</v>
      </c>
      <c r="L1024" s="195" t="e">
        <f>D1024=#REF!</f>
        <v>#REF!</v>
      </c>
      <c r="M1024" s="195" t="e">
        <f>E1024=#REF!</f>
        <v>#REF!</v>
      </c>
      <c r="N1024" s="195" t="e">
        <f>F1024=#REF!</f>
        <v>#REF!</v>
      </c>
      <c r="O1024" s="195" t="e">
        <f>G1024=#REF!</f>
        <v>#REF!</v>
      </c>
      <c r="P1024" s="195" t="e">
        <f>H1024=#REF!</f>
        <v>#REF!</v>
      </c>
      <c r="Q1024" s="195"/>
      <c r="R1024" s="185"/>
      <c r="S1024" s="185"/>
      <c r="T1024" s="185"/>
      <c r="U1024" s="185"/>
      <c r="V1024" s="185"/>
      <c r="W1024" s="185"/>
    </row>
    <row r="1025" spans="1:23" x14ac:dyDescent="0.35">
      <c r="A1025" t="s">
        <v>1232</v>
      </c>
      <c r="B1025" t="s">
        <v>83</v>
      </c>
      <c r="C1025" t="s">
        <v>13</v>
      </c>
      <c r="D1025">
        <v>20</v>
      </c>
      <c r="E1025">
        <v>8</v>
      </c>
      <c r="F1025">
        <v>18</v>
      </c>
      <c r="G1025">
        <v>4</v>
      </c>
      <c r="H1025">
        <v>50</v>
      </c>
      <c r="I1025" t="s">
        <v>210</v>
      </c>
      <c r="L1025" s="195" t="e">
        <f>D1025=#REF!</f>
        <v>#REF!</v>
      </c>
      <c r="M1025" s="195" t="e">
        <f>E1025=#REF!</f>
        <v>#REF!</v>
      </c>
      <c r="N1025" s="195" t="e">
        <f>F1025=#REF!</f>
        <v>#REF!</v>
      </c>
      <c r="O1025" s="195" t="e">
        <f>G1025=#REF!</f>
        <v>#REF!</v>
      </c>
      <c r="P1025" s="195" t="e">
        <f>H1025=#REF!</f>
        <v>#REF!</v>
      </c>
      <c r="Q1025" s="195"/>
      <c r="R1025" s="185"/>
      <c r="S1025" s="185"/>
      <c r="T1025" s="185"/>
      <c r="U1025" s="185"/>
      <c r="V1025" s="185"/>
      <c r="W1025" s="185"/>
    </row>
    <row r="1026" spans="1:23" x14ac:dyDescent="0.35">
      <c r="A1026" t="s">
        <v>1233</v>
      </c>
      <c r="B1026" t="s">
        <v>83</v>
      </c>
      <c r="C1026" t="s">
        <v>14</v>
      </c>
      <c r="D1026">
        <v>309</v>
      </c>
      <c r="E1026">
        <v>323</v>
      </c>
      <c r="F1026">
        <v>272</v>
      </c>
      <c r="G1026">
        <v>199</v>
      </c>
      <c r="H1026">
        <v>1103</v>
      </c>
      <c r="I1026" t="s">
        <v>210</v>
      </c>
      <c r="L1026" s="195" t="e">
        <f>D1026=#REF!</f>
        <v>#REF!</v>
      </c>
      <c r="M1026" s="195" t="e">
        <f>E1026=#REF!</f>
        <v>#REF!</v>
      </c>
      <c r="N1026" s="195" t="e">
        <f>F1026=#REF!</f>
        <v>#REF!</v>
      </c>
      <c r="O1026" s="195" t="e">
        <f>G1026=#REF!</f>
        <v>#REF!</v>
      </c>
      <c r="P1026" s="195" t="e">
        <f>H1026=#REF!</f>
        <v>#REF!</v>
      </c>
      <c r="Q1026" s="195"/>
      <c r="R1026" s="185"/>
      <c r="S1026" s="185"/>
      <c r="T1026" s="185"/>
      <c r="U1026" s="185"/>
      <c r="V1026" s="185"/>
      <c r="W1026" s="185"/>
    </row>
    <row r="1027" spans="1:23" x14ac:dyDescent="0.35">
      <c r="A1027" t="s">
        <v>1234</v>
      </c>
      <c r="B1027" t="s">
        <v>83</v>
      </c>
      <c r="C1027" t="s">
        <v>15</v>
      </c>
      <c r="D1027">
        <v>49</v>
      </c>
      <c r="E1027">
        <v>33</v>
      </c>
      <c r="F1027">
        <v>22</v>
      </c>
      <c r="G1027">
        <v>8</v>
      </c>
      <c r="H1027">
        <v>112</v>
      </c>
      <c r="I1027" t="s">
        <v>210</v>
      </c>
      <c r="L1027" s="195" t="e">
        <f>D1027=#REF!</f>
        <v>#REF!</v>
      </c>
      <c r="M1027" s="195" t="e">
        <f>E1027=#REF!</f>
        <v>#REF!</v>
      </c>
      <c r="N1027" s="195" t="e">
        <f>F1027=#REF!</f>
        <v>#REF!</v>
      </c>
      <c r="O1027" s="195" t="e">
        <f>G1027=#REF!</f>
        <v>#REF!</v>
      </c>
      <c r="P1027" s="195" t="e">
        <f>H1027=#REF!</f>
        <v>#REF!</v>
      </c>
      <c r="Q1027" s="195"/>
      <c r="R1027" s="185"/>
      <c r="S1027" s="185"/>
      <c r="T1027" s="185"/>
      <c r="U1027" s="185"/>
      <c r="V1027" s="185"/>
      <c r="W1027" s="185"/>
    </row>
    <row r="1028" spans="1:23" x14ac:dyDescent="0.35">
      <c r="A1028" t="s">
        <v>1235</v>
      </c>
      <c r="B1028" t="s">
        <v>83</v>
      </c>
      <c r="C1028" t="s">
        <v>16</v>
      </c>
      <c r="D1028">
        <v>7</v>
      </c>
      <c r="E1028">
        <v>9</v>
      </c>
      <c r="F1028">
        <v>7</v>
      </c>
      <c r="G1028">
        <v>10</v>
      </c>
      <c r="H1028">
        <v>33</v>
      </c>
      <c r="I1028" t="s">
        <v>210</v>
      </c>
      <c r="L1028" s="195" t="e">
        <f>D1028=#REF!</f>
        <v>#REF!</v>
      </c>
      <c r="M1028" s="195" t="e">
        <f>E1028=#REF!</f>
        <v>#REF!</v>
      </c>
      <c r="N1028" s="195" t="e">
        <f>F1028=#REF!</f>
        <v>#REF!</v>
      </c>
      <c r="O1028" s="195" t="e">
        <f>G1028=#REF!</f>
        <v>#REF!</v>
      </c>
      <c r="P1028" s="195" t="e">
        <f>H1028=#REF!</f>
        <v>#REF!</v>
      </c>
      <c r="Q1028" s="195"/>
      <c r="R1028" s="185"/>
      <c r="S1028" s="185"/>
      <c r="T1028" s="185"/>
      <c r="U1028" s="185"/>
      <c r="V1028" s="185"/>
      <c r="W1028" s="185"/>
    </row>
    <row r="1029" spans="1:23" x14ac:dyDescent="0.35">
      <c r="A1029" t="s">
        <v>1236</v>
      </c>
      <c r="B1029" t="s">
        <v>137</v>
      </c>
      <c r="C1029" t="s">
        <v>1</v>
      </c>
      <c r="D1029">
        <v>128</v>
      </c>
      <c r="E1029">
        <v>141</v>
      </c>
      <c r="F1029">
        <v>123</v>
      </c>
      <c r="G1029">
        <v>107</v>
      </c>
      <c r="H1029">
        <v>499</v>
      </c>
      <c r="I1029" t="s">
        <v>210</v>
      </c>
      <c r="L1029" s="195" t="e">
        <f>D1029=#REF!</f>
        <v>#REF!</v>
      </c>
      <c r="M1029" s="195" t="e">
        <f>E1029=#REF!</f>
        <v>#REF!</v>
      </c>
      <c r="N1029" s="195" t="e">
        <f>F1029=#REF!</f>
        <v>#REF!</v>
      </c>
      <c r="O1029" s="195" t="e">
        <f>G1029=#REF!</f>
        <v>#REF!</v>
      </c>
      <c r="P1029" s="195" t="e">
        <f>H1029=#REF!</f>
        <v>#REF!</v>
      </c>
      <c r="Q1029" s="195"/>
      <c r="R1029" s="185"/>
      <c r="S1029" s="185"/>
      <c r="T1029" s="185"/>
      <c r="U1029" s="185"/>
      <c r="V1029" s="185"/>
      <c r="W1029" s="185"/>
    </row>
    <row r="1030" spans="1:23" x14ac:dyDescent="0.35">
      <c r="A1030" t="s">
        <v>1237</v>
      </c>
      <c r="B1030" t="s">
        <v>137</v>
      </c>
      <c r="C1030" t="s">
        <v>2</v>
      </c>
      <c r="D1030">
        <v>151</v>
      </c>
      <c r="E1030">
        <v>111</v>
      </c>
      <c r="F1030">
        <v>92</v>
      </c>
      <c r="G1030">
        <v>70</v>
      </c>
      <c r="H1030">
        <v>424</v>
      </c>
      <c r="I1030" t="s">
        <v>210</v>
      </c>
      <c r="L1030" s="195" t="e">
        <f>D1030=#REF!</f>
        <v>#REF!</v>
      </c>
      <c r="M1030" s="195" t="e">
        <f>E1030=#REF!</f>
        <v>#REF!</v>
      </c>
      <c r="N1030" s="195" t="e">
        <f>F1030=#REF!</f>
        <v>#REF!</v>
      </c>
      <c r="O1030" s="195" t="e">
        <f>G1030=#REF!</f>
        <v>#REF!</v>
      </c>
      <c r="P1030" s="195" t="e">
        <f>H1030=#REF!</f>
        <v>#REF!</v>
      </c>
      <c r="Q1030" s="195"/>
      <c r="R1030" s="185"/>
      <c r="S1030" s="185"/>
      <c r="T1030" s="185"/>
      <c r="U1030" s="185"/>
      <c r="V1030" s="185"/>
      <c r="W1030" s="185"/>
    </row>
    <row r="1031" spans="1:23" x14ac:dyDescent="0.35">
      <c r="A1031" t="s">
        <v>1238</v>
      </c>
      <c r="B1031" t="s">
        <v>137</v>
      </c>
      <c r="C1031" t="s">
        <v>3</v>
      </c>
      <c r="D1031">
        <v>449</v>
      </c>
      <c r="E1031">
        <v>505</v>
      </c>
      <c r="F1031">
        <v>442</v>
      </c>
      <c r="G1031">
        <v>321</v>
      </c>
      <c r="H1031">
        <v>1717</v>
      </c>
      <c r="I1031" t="s">
        <v>210</v>
      </c>
      <c r="L1031" s="195" t="e">
        <f>D1031=#REF!</f>
        <v>#REF!</v>
      </c>
      <c r="M1031" s="195" t="e">
        <f>E1031=#REF!</f>
        <v>#REF!</v>
      </c>
      <c r="N1031" s="195" t="e">
        <f>F1031=#REF!</f>
        <v>#REF!</v>
      </c>
      <c r="O1031" s="195" t="e">
        <f>G1031=#REF!</f>
        <v>#REF!</v>
      </c>
      <c r="P1031" s="195" t="e">
        <f>H1031=#REF!</f>
        <v>#REF!</v>
      </c>
      <c r="Q1031" s="195"/>
      <c r="R1031" s="185"/>
      <c r="S1031" s="185"/>
      <c r="T1031" s="185"/>
      <c r="U1031" s="185"/>
      <c r="V1031" s="185"/>
      <c r="W1031" s="185"/>
    </row>
    <row r="1032" spans="1:23" x14ac:dyDescent="0.35">
      <c r="A1032" t="s">
        <v>1239</v>
      </c>
      <c r="B1032" t="s">
        <v>137</v>
      </c>
      <c r="C1032" t="s">
        <v>4</v>
      </c>
      <c r="D1032">
        <v>84</v>
      </c>
      <c r="E1032">
        <v>90</v>
      </c>
      <c r="F1032">
        <v>75</v>
      </c>
      <c r="G1032">
        <v>46</v>
      </c>
      <c r="H1032">
        <v>295</v>
      </c>
      <c r="I1032" t="s">
        <v>210</v>
      </c>
      <c r="L1032" s="195" t="e">
        <f>D1032=#REF!</f>
        <v>#REF!</v>
      </c>
      <c r="M1032" s="195" t="e">
        <f>E1032=#REF!</f>
        <v>#REF!</v>
      </c>
      <c r="N1032" s="195" t="e">
        <f>F1032=#REF!</f>
        <v>#REF!</v>
      </c>
      <c r="O1032" s="195" t="e">
        <f>G1032=#REF!</f>
        <v>#REF!</v>
      </c>
      <c r="P1032" s="195" t="e">
        <f>H1032=#REF!</f>
        <v>#REF!</v>
      </c>
      <c r="Q1032" s="195"/>
      <c r="R1032" s="185"/>
      <c r="S1032" s="185"/>
      <c r="T1032" s="185"/>
      <c r="U1032" s="185"/>
      <c r="V1032" s="185"/>
      <c r="W1032" s="185"/>
    </row>
    <row r="1033" spans="1:23" x14ac:dyDescent="0.35">
      <c r="A1033" t="s">
        <v>1240</v>
      </c>
      <c r="B1033" t="s">
        <v>137</v>
      </c>
      <c r="C1033" t="s">
        <v>5</v>
      </c>
      <c r="D1033">
        <v>189</v>
      </c>
      <c r="E1033">
        <v>216</v>
      </c>
      <c r="F1033">
        <v>162</v>
      </c>
      <c r="G1033">
        <v>116</v>
      </c>
      <c r="H1033">
        <v>683</v>
      </c>
      <c r="I1033" t="s">
        <v>210</v>
      </c>
      <c r="L1033" s="195" t="e">
        <f>D1033=#REF!</f>
        <v>#REF!</v>
      </c>
      <c r="M1033" s="195" t="e">
        <f>E1033=#REF!</f>
        <v>#REF!</v>
      </c>
      <c r="N1033" s="195" t="e">
        <f>F1033=#REF!</f>
        <v>#REF!</v>
      </c>
      <c r="O1033" s="195" t="e">
        <f>G1033=#REF!</f>
        <v>#REF!</v>
      </c>
      <c r="P1033" s="195" t="e">
        <f>H1033=#REF!</f>
        <v>#REF!</v>
      </c>
      <c r="Q1033" s="195"/>
      <c r="R1033" s="185"/>
      <c r="S1033" s="185"/>
      <c r="T1033" s="185"/>
      <c r="U1033" s="185"/>
      <c r="V1033" s="185"/>
      <c r="W1033" s="185"/>
    </row>
    <row r="1034" spans="1:23" x14ac:dyDescent="0.35">
      <c r="A1034" t="s">
        <v>1241</v>
      </c>
      <c r="B1034" t="s">
        <v>137</v>
      </c>
      <c r="C1034" t="s">
        <v>6</v>
      </c>
      <c r="D1034">
        <v>176</v>
      </c>
      <c r="E1034">
        <v>199</v>
      </c>
      <c r="F1034">
        <v>189</v>
      </c>
      <c r="G1034">
        <v>189</v>
      </c>
      <c r="H1034">
        <v>753</v>
      </c>
      <c r="I1034" t="s">
        <v>210</v>
      </c>
      <c r="L1034" s="195" t="e">
        <f>D1034=#REF!</f>
        <v>#REF!</v>
      </c>
      <c r="M1034" s="195" t="e">
        <f>E1034=#REF!</f>
        <v>#REF!</v>
      </c>
      <c r="N1034" s="195" t="e">
        <f>F1034=#REF!</f>
        <v>#REF!</v>
      </c>
      <c r="O1034" s="195" t="e">
        <f>G1034=#REF!</f>
        <v>#REF!</v>
      </c>
      <c r="P1034" s="195" t="e">
        <f>H1034=#REF!</f>
        <v>#REF!</v>
      </c>
      <c r="Q1034" s="195"/>
      <c r="R1034" s="185"/>
      <c r="S1034" s="185"/>
      <c r="T1034" s="185"/>
      <c r="U1034" s="185"/>
      <c r="V1034" s="185"/>
      <c r="W1034" s="185"/>
    </row>
    <row r="1035" spans="1:23" x14ac:dyDescent="0.35">
      <c r="A1035" t="s">
        <v>1242</v>
      </c>
      <c r="B1035" t="s">
        <v>137</v>
      </c>
      <c r="C1035" t="s">
        <v>7</v>
      </c>
      <c r="D1035">
        <v>161</v>
      </c>
      <c r="E1035">
        <v>237</v>
      </c>
      <c r="F1035">
        <v>155</v>
      </c>
      <c r="G1035">
        <v>105</v>
      </c>
      <c r="H1035">
        <v>658</v>
      </c>
      <c r="I1035" t="s">
        <v>210</v>
      </c>
      <c r="L1035" s="195" t="e">
        <f>D1035=#REF!</f>
        <v>#REF!</v>
      </c>
      <c r="M1035" s="195" t="e">
        <f>E1035=#REF!</f>
        <v>#REF!</v>
      </c>
      <c r="N1035" s="195" t="e">
        <f>F1035=#REF!</f>
        <v>#REF!</v>
      </c>
      <c r="O1035" s="195" t="e">
        <f>G1035=#REF!</f>
        <v>#REF!</v>
      </c>
      <c r="P1035" s="195" t="e">
        <f>H1035=#REF!</f>
        <v>#REF!</v>
      </c>
      <c r="Q1035" s="195"/>
      <c r="R1035" s="185"/>
      <c r="S1035" s="185"/>
      <c r="T1035" s="185"/>
      <c r="U1035" s="185"/>
      <c r="V1035" s="185"/>
      <c r="W1035" s="185"/>
    </row>
    <row r="1036" spans="1:23" x14ac:dyDescent="0.35">
      <c r="A1036" t="s">
        <v>1243</v>
      </c>
      <c r="B1036" t="s">
        <v>137</v>
      </c>
      <c r="C1036" t="s">
        <v>8</v>
      </c>
      <c r="D1036">
        <v>50</v>
      </c>
      <c r="E1036">
        <v>48</v>
      </c>
      <c r="F1036">
        <v>31</v>
      </c>
      <c r="G1036">
        <v>21</v>
      </c>
      <c r="H1036">
        <v>150</v>
      </c>
      <c r="I1036" t="s">
        <v>210</v>
      </c>
      <c r="L1036" s="195" t="e">
        <f>D1036=#REF!</f>
        <v>#REF!</v>
      </c>
      <c r="M1036" s="195" t="e">
        <f>E1036=#REF!</f>
        <v>#REF!</v>
      </c>
      <c r="N1036" s="195" t="e">
        <f>F1036=#REF!</f>
        <v>#REF!</v>
      </c>
      <c r="O1036" s="195" t="e">
        <f>G1036=#REF!</f>
        <v>#REF!</v>
      </c>
      <c r="P1036" s="195" t="e">
        <f>H1036=#REF!</f>
        <v>#REF!</v>
      </c>
      <c r="Q1036" s="195"/>
      <c r="R1036" s="185"/>
      <c r="S1036" s="185"/>
      <c r="T1036" s="185"/>
      <c r="U1036" s="185"/>
      <c r="V1036" s="185"/>
      <c r="W1036" s="185"/>
    </row>
    <row r="1037" spans="1:23" x14ac:dyDescent="0.35">
      <c r="A1037" t="s">
        <v>1244</v>
      </c>
      <c r="B1037" t="s">
        <v>137</v>
      </c>
      <c r="C1037" t="s">
        <v>9</v>
      </c>
      <c r="D1037">
        <v>15</v>
      </c>
      <c r="E1037">
        <v>4</v>
      </c>
      <c r="F1037">
        <v>10</v>
      </c>
      <c r="G1037">
        <v>13</v>
      </c>
      <c r="H1037">
        <v>42</v>
      </c>
      <c r="I1037" t="s">
        <v>210</v>
      </c>
      <c r="L1037" s="195" t="e">
        <f>D1037=#REF!</f>
        <v>#REF!</v>
      </c>
      <c r="M1037" s="195" t="e">
        <f>E1037=#REF!</f>
        <v>#REF!</v>
      </c>
      <c r="N1037" s="195" t="e">
        <f>F1037=#REF!</f>
        <v>#REF!</v>
      </c>
      <c r="O1037" s="195" t="e">
        <f>G1037=#REF!</f>
        <v>#REF!</v>
      </c>
      <c r="P1037" s="195" t="e">
        <f>H1037=#REF!</f>
        <v>#REF!</v>
      </c>
      <c r="Q1037" s="195"/>
      <c r="R1037" s="185"/>
      <c r="S1037" s="185"/>
      <c r="T1037" s="185"/>
      <c r="U1037" s="185"/>
      <c r="V1037" s="185"/>
      <c r="W1037" s="185"/>
    </row>
    <row r="1038" spans="1:23" x14ac:dyDescent="0.35">
      <c r="A1038" t="s">
        <v>1245</v>
      </c>
      <c r="B1038" t="s">
        <v>137</v>
      </c>
      <c r="C1038" t="s">
        <v>10</v>
      </c>
      <c r="D1038">
        <v>79</v>
      </c>
      <c r="E1038">
        <v>89</v>
      </c>
      <c r="F1038">
        <v>83</v>
      </c>
      <c r="G1038">
        <v>83</v>
      </c>
      <c r="H1038">
        <v>334</v>
      </c>
      <c r="I1038" t="s">
        <v>210</v>
      </c>
      <c r="L1038" s="195" t="e">
        <f>D1038=#REF!</f>
        <v>#REF!</v>
      </c>
      <c r="M1038" s="195" t="e">
        <f>E1038=#REF!</f>
        <v>#REF!</v>
      </c>
      <c r="N1038" s="195" t="e">
        <f>F1038=#REF!</f>
        <v>#REF!</v>
      </c>
      <c r="O1038" s="195" t="e">
        <f>G1038=#REF!</f>
        <v>#REF!</v>
      </c>
      <c r="P1038" s="195" t="e">
        <f>H1038=#REF!</f>
        <v>#REF!</v>
      </c>
      <c r="Q1038" s="195"/>
      <c r="R1038" s="185"/>
      <c r="S1038" s="185"/>
      <c r="T1038" s="185"/>
      <c r="U1038" s="185"/>
      <c r="V1038" s="185"/>
      <c r="W1038" s="185"/>
    </row>
    <row r="1039" spans="1:23" x14ac:dyDescent="0.35">
      <c r="A1039" t="s">
        <v>1246</v>
      </c>
      <c r="B1039" t="s">
        <v>137</v>
      </c>
      <c r="C1039" t="s">
        <v>11</v>
      </c>
      <c r="D1039">
        <v>244</v>
      </c>
      <c r="E1039">
        <v>215</v>
      </c>
      <c r="F1039">
        <v>211</v>
      </c>
      <c r="G1039">
        <v>181</v>
      </c>
      <c r="H1039">
        <v>851</v>
      </c>
      <c r="I1039" t="s">
        <v>210</v>
      </c>
      <c r="L1039" s="195" t="e">
        <f>D1039=#REF!</f>
        <v>#REF!</v>
      </c>
      <c r="M1039" s="195" t="e">
        <f>E1039=#REF!</f>
        <v>#REF!</v>
      </c>
      <c r="N1039" s="195" t="e">
        <f>F1039=#REF!</f>
        <v>#REF!</v>
      </c>
      <c r="O1039" s="195" t="e">
        <f>G1039=#REF!</f>
        <v>#REF!</v>
      </c>
      <c r="P1039" s="195" t="e">
        <f>H1039=#REF!</f>
        <v>#REF!</v>
      </c>
      <c r="Q1039" s="195"/>
      <c r="R1039" s="185"/>
      <c r="S1039" s="185"/>
      <c r="T1039" s="185"/>
      <c r="U1039" s="185"/>
      <c r="V1039" s="185"/>
      <c r="W1039" s="185"/>
    </row>
    <row r="1040" spans="1:23" x14ac:dyDescent="0.35">
      <c r="A1040" t="s">
        <v>1247</v>
      </c>
      <c r="B1040" t="s">
        <v>137</v>
      </c>
      <c r="C1040" t="s">
        <v>12</v>
      </c>
      <c r="D1040">
        <v>209</v>
      </c>
      <c r="E1040">
        <v>221</v>
      </c>
      <c r="F1040">
        <v>174</v>
      </c>
      <c r="G1040">
        <v>160</v>
      </c>
      <c r="H1040">
        <v>764</v>
      </c>
      <c r="I1040" t="s">
        <v>210</v>
      </c>
      <c r="L1040" s="195" t="e">
        <f>D1040=#REF!</f>
        <v>#REF!</v>
      </c>
      <c r="M1040" s="195" t="e">
        <f>E1040=#REF!</f>
        <v>#REF!</v>
      </c>
      <c r="N1040" s="195" t="e">
        <f>F1040=#REF!</f>
        <v>#REF!</v>
      </c>
      <c r="O1040" s="195" t="e">
        <f>G1040=#REF!</f>
        <v>#REF!</v>
      </c>
      <c r="P1040" s="195" t="e">
        <f>H1040=#REF!</f>
        <v>#REF!</v>
      </c>
      <c r="Q1040" s="195"/>
      <c r="R1040" s="185"/>
      <c r="S1040" s="185"/>
      <c r="T1040" s="185"/>
      <c r="U1040" s="185"/>
      <c r="V1040" s="185"/>
      <c r="W1040" s="185"/>
    </row>
    <row r="1041" spans="1:23" x14ac:dyDescent="0.35">
      <c r="A1041" t="s">
        <v>1248</v>
      </c>
      <c r="B1041" t="s">
        <v>137</v>
      </c>
      <c r="C1041" t="s">
        <v>13</v>
      </c>
      <c r="D1041">
        <v>20</v>
      </c>
      <c r="E1041">
        <v>18</v>
      </c>
      <c r="F1041">
        <v>9</v>
      </c>
      <c r="G1041">
        <v>8</v>
      </c>
      <c r="H1041">
        <v>55</v>
      </c>
      <c r="I1041" t="s">
        <v>210</v>
      </c>
      <c r="L1041" s="195" t="e">
        <f>D1041=#REF!</f>
        <v>#REF!</v>
      </c>
      <c r="M1041" s="195" t="e">
        <f>E1041=#REF!</f>
        <v>#REF!</v>
      </c>
      <c r="N1041" s="195" t="e">
        <f>F1041=#REF!</f>
        <v>#REF!</v>
      </c>
      <c r="O1041" s="195" t="e">
        <f>G1041=#REF!</f>
        <v>#REF!</v>
      </c>
      <c r="P1041" s="195" t="e">
        <f>H1041=#REF!</f>
        <v>#REF!</v>
      </c>
      <c r="Q1041" s="195"/>
      <c r="R1041" s="185"/>
      <c r="S1041" s="185"/>
      <c r="T1041" s="185"/>
      <c r="U1041" s="185"/>
      <c r="V1041" s="185"/>
      <c r="W1041" s="185"/>
    </row>
    <row r="1042" spans="1:23" x14ac:dyDescent="0.35">
      <c r="A1042" t="s">
        <v>1249</v>
      </c>
      <c r="B1042" t="s">
        <v>137</v>
      </c>
      <c r="C1042" t="s">
        <v>14</v>
      </c>
      <c r="D1042">
        <v>228</v>
      </c>
      <c r="E1042">
        <v>278</v>
      </c>
      <c r="F1042">
        <v>294</v>
      </c>
      <c r="G1042">
        <v>223</v>
      </c>
      <c r="H1042">
        <v>1023</v>
      </c>
      <c r="I1042" t="s">
        <v>210</v>
      </c>
      <c r="L1042" s="195" t="e">
        <f>D1042=#REF!</f>
        <v>#REF!</v>
      </c>
      <c r="M1042" s="195" t="e">
        <f>E1042=#REF!</f>
        <v>#REF!</v>
      </c>
      <c r="N1042" s="195" t="e">
        <f>F1042=#REF!</f>
        <v>#REF!</v>
      </c>
      <c r="O1042" s="195" t="e">
        <f>G1042=#REF!</f>
        <v>#REF!</v>
      </c>
      <c r="P1042" s="195" t="e">
        <f>H1042=#REF!</f>
        <v>#REF!</v>
      </c>
      <c r="Q1042" s="195"/>
      <c r="R1042" s="185"/>
      <c r="S1042" s="185"/>
      <c r="T1042" s="185"/>
      <c r="U1042" s="185"/>
      <c r="V1042" s="185"/>
      <c r="W1042" s="185"/>
    </row>
    <row r="1043" spans="1:23" x14ac:dyDescent="0.35">
      <c r="A1043" t="s">
        <v>1250</v>
      </c>
      <c r="B1043" t="s">
        <v>137</v>
      </c>
      <c r="C1043" t="s">
        <v>15</v>
      </c>
      <c r="D1043">
        <v>52</v>
      </c>
      <c r="E1043">
        <v>39</v>
      </c>
      <c r="F1043">
        <v>21</v>
      </c>
      <c r="G1043">
        <v>18</v>
      </c>
      <c r="H1043">
        <v>130</v>
      </c>
      <c r="I1043" t="s">
        <v>210</v>
      </c>
      <c r="L1043" s="195" t="e">
        <f>D1043=#REF!</f>
        <v>#REF!</v>
      </c>
      <c r="M1043" s="195" t="e">
        <f>E1043=#REF!</f>
        <v>#REF!</v>
      </c>
      <c r="N1043" s="195" t="e">
        <f>F1043=#REF!</f>
        <v>#REF!</v>
      </c>
      <c r="O1043" s="195" t="e">
        <f>G1043=#REF!</f>
        <v>#REF!</v>
      </c>
      <c r="P1043" s="195" t="e">
        <f>H1043=#REF!</f>
        <v>#REF!</v>
      </c>
      <c r="Q1043" s="195"/>
      <c r="R1043" s="185"/>
      <c r="S1043" s="185"/>
      <c r="T1043" s="185"/>
      <c r="U1043" s="185"/>
      <c r="V1043" s="185"/>
      <c r="W1043" s="185"/>
    </row>
    <row r="1044" spans="1:23" x14ac:dyDescent="0.35">
      <c r="A1044" t="s">
        <v>1251</v>
      </c>
      <c r="B1044" t="s">
        <v>137</v>
      </c>
      <c r="C1044" t="s">
        <v>16</v>
      </c>
      <c r="D1044">
        <v>7</v>
      </c>
      <c r="E1044">
        <v>9</v>
      </c>
      <c r="F1044">
        <v>6</v>
      </c>
      <c r="G1044">
        <v>12</v>
      </c>
      <c r="H1044">
        <v>34</v>
      </c>
      <c r="I1044" t="s">
        <v>210</v>
      </c>
      <c r="L1044" s="195" t="e">
        <f>D1044=#REF!</f>
        <v>#REF!</v>
      </c>
      <c r="M1044" s="195" t="e">
        <f>E1044=#REF!</f>
        <v>#REF!</v>
      </c>
      <c r="N1044" s="195" t="e">
        <f>F1044=#REF!</f>
        <v>#REF!</v>
      </c>
      <c r="O1044" s="195" t="e">
        <f>G1044=#REF!</f>
        <v>#REF!</v>
      </c>
      <c r="P1044" s="195" t="e">
        <f>H1044=#REF!</f>
        <v>#REF!</v>
      </c>
      <c r="Q1044" s="195"/>
      <c r="R1044" s="185"/>
      <c r="S1044" s="185"/>
      <c r="T1044" s="185"/>
      <c r="U1044" s="185"/>
      <c r="V1044" s="185"/>
      <c r="W1044" s="185"/>
    </row>
    <row r="1045" spans="1:23" x14ac:dyDescent="0.35">
      <c r="A1045" t="s">
        <v>1252</v>
      </c>
      <c r="B1045" t="s">
        <v>180</v>
      </c>
      <c r="C1045" t="s">
        <v>1</v>
      </c>
      <c r="D1045">
        <v>125</v>
      </c>
      <c r="E1045">
        <v>122</v>
      </c>
      <c r="F1045">
        <v>117</v>
      </c>
      <c r="G1045">
        <v>94</v>
      </c>
      <c r="H1045">
        <v>458</v>
      </c>
      <c r="I1045" t="s">
        <v>210</v>
      </c>
      <c r="L1045" s="195" t="e">
        <f>D1045=#REF!</f>
        <v>#REF!</v>
      </c>
      <c r="M1045" s="195" t="e">
        <f>E1045=#REF!</f>
        <v>#REF!</v>
      </c>
      <c r="N1045" s="195" t="e">
        <f>F1045=#REF!</f>
        <v>#REF!</v>
      </c>
      <c r="O1045" s="195" t="e">
        <f>G1045=#REF!</f>
        <v>#REF!</v>
      </c>
      <c r="P1045" s="195" t="e">
        <f>H1045=#REF!</f>
        <v>#REF!</v>
      </c>
      <c r="Q1045" s="195"/>
      <c r="R1045" s="185"/>
      <c r="S1045" s="185"/>
      <c r="T1045" s="185"/>
      <c r="U1045" s="185"/>
      <c r="V1045" s="185"/>
      <c r="W1045" s="185"/>
    </row>
    <row r="1046" spans="1:23" x14ac:dyDescent="0.35">
      <c r="A1046" t="s">
        <v>1253</v>
      </c>
      <c r="B1046" t="s">
        <v>180</v>
      </c>
      <c r="C1046" t="s">
        <v>2</v>
      </c>
      <c r="D1046">
        <v>124</v>
      </c>
      <c r="E1046">
        <v>102</v>
      </c>
      <c r="F1046">
        <v>82</v>
      </c>
      <c r="G1046">
        <v>68</v>
      </c>
      <c r="H1046">
        <v>376</v>
      </c>
      <c r="I1046" t="s">
        <v>210</v>
      </c>
      <c r="L1046" s="195" t="e">
        <f>D1046=#REF!</f>
        <v>#REF!</v>
      </c>
      <c r="M1046" s="195" t="e">
        <f>E1046=#REF!</f>
        <v>#REF!</v>
      </c>
      <c r="N1046" s="195" t="e">
        <f>F1046=#REF!</f>
        <v>#REF!</v>
      </c>
      <c r="O1046" s="195" t="e">
        <f>G1046=#REF!</f>
        <v>#REF!</v>
      </c>
      <c r="P1046" s="195" t="e">
        <f>H1046=#REF!</f>
        <v>#REF!</v>
      </c>
      <c r="Q1046" s="195"/>
      <c r="R1046" s="185"/>
      <c r="S1046" s="185"/>
      <c r="T1046" s="185"/>
      <c r="U1046" s="185"/>
      <c r="V1046" s="185"/>
      <c r="W1046" s="185"/>
    </row>
    <row r="1047" spans="1:23" x14ac:dyDescent="0.35">
      <c r="A1047" t="s">
        <v>1254</v>
      </c>
      <c r="B1047" t="s">
        <v>180</v>
      </c>
      <c r="C1047" t="s">
        <v>3</v>
      </c>
      <c r="D1047">
        <v>368</v>
      </c>
      <c r="E1047">
        <v>303</v>
      </c>
      <c r="F1047">
        <v>256</v>
      </c>
      <c r="G1047">
        <v>226</v>
      </c>
      <c r="H1047">
        <v>1153</v>
      </c>
      <c r="I1047" t="s">
        <v>210</v>
      </c>
      <c r="L1047" s="195" t="e">
        <f>D1047=#REF!</f>
        <v>#REF!</v>
      </c>
      <c r="M1047" s="195" t="e">
        <f>E1047=#REF!</f>
        <v>#REF!</v>
      </c>
      <c r="N1047" s="195" t="e">
        <f>F1047=#REF!</f>
        <v>#REF!</v>
      </c>
      <c r="O1047" s="195" t="e">
        <f>G1047=#REF!</f>
        <v>#REF!</v>
      </c>
      <c r="P1047" s="195" t="e">
        <f>H1047=#REF!</f>
        <v>#REF!</v>
      </c>
      <c r="Q1047" s="195"/>
      <c r="R1047" s="185"/>
      <c r="S1047" s="185"/>
      <c r="T1047" s="185"/>
      <c r="U1047" s="185"/>
      <c r="V1047" s="185"/>
      <c r="W1047" s="185"/>
    </row>
    <row r="1048" spans="1:23" x14ac:dyDescent="0.35">
      <c r="A1048" t="s">
        <v>1255</v>
      </c>
      <c r="B1048" t="s">
        <v>180</v>
      </c>
      <c r="C1048" t="s">
        <v>4</v>
      </c>
      <c r="D1048">
        <v>60</v>
      </c>
      <c r="E1048">
        <v>53</v>
      </c>
      <c r="F1048">
        <v>52</v>
      </c>
      <c r="G1048">
        <v>45</v>
      </c>
      <c r="H1048">
        <v>210</v>
      </c>
      <c r="I1048" t="s">
        <v>210</v>
      </c>
      <c r="L1048" s="195" t="e">
        <f>D1048=#REF!</f>
        <v>#REF!</v>
      </c>
      <c r="M1048" s="195" t="e">
        <f>E1048=#REF!</f>
        <v>#REF!</v>
      </c>
      <c r="N1048" s="195" t="e">
        <f>F1048=#REF!</f>
        <v>#REF!</v>
      </c>
      <c r="O1048" s="195" t="e">
        <f>G1048=#REF!</f>
        <v>#REF!</v>
      </c>
      <c r="P1048" s="195" t="e">
        <f>H1048=#REF!</f>
        <v>#REF!</v>
      </c>
      <c r="Q1048" s="195"/>
      <c r="R1048" s="185"/>
      <c r="S1048" s="185"/>
      <c r="T1048" s="185"/>
      <c r="U1048" s="185"/>
      <c r="V1048" s="185"/>
      <c r="W1048" s="185"/>
    </row>
    <row r="1049" spans="1:23" x14ac:dyDescent="0.35">
      <c r="A1049" t="s">
        <v>1256</v>
      </c>
      <c r="B1049" t="s">
        <v>180</v>
      </c>
      <c r="C1049" t="s">
        <v>5</v>
      </c>
      <c r="D1049">
        <v>176</v>
      </c>
      <c r="E1049">
        <v>178</v>
      </c>
      <c r="F1049">
        <v>145</v>
      </c>
      <c r="G1049">
        <v>113</v>
      </c>
      <c r="H1049">
        <v>612</v>
      </c>
      <c r="I1049" t="s">
        <v>210</v>
      </c>
      <c r="L1049" s="195" t="e">
        <f>D1049=#REF!</f>
        <v>#REF!</v>
      </c>
      <c r="M1049" s="195" t="e">
        <f>E1049=#REF!</f>
        <v>#REF!</v>
      </c>
      <c r="N1049" s="195" t="e">
        <f>F1049=#REF!</f>
        <v>#REF!</v>
      </c>
      <c r="O1049" s="195" t="e">
        <f>G1049=#REF!</f>
        <v>#REF!</v>
      </c>
      <c r="P1049" s="195" t="e">
        <f>H1049=#REF!</f>
        <v>#REF!</v>
      </c>
      <c r="Q1049" s="195"/>
      <c r="R1049" s="185"/>
      <c r="S1049" s="185"/>
      <c r="T1049" s="185"/>
      <c r="U1049" s="185"/>
      <c r="V1049" s="185"/>
      <c r="W1049" s="185"/>
    </row>
    <row r="1050" spans="1:23" x14ac:dyDescent="0.35">
      <c r="A1050" t="s">
        <v>1257</v>
      </c>
      <c r="B1050" t="s">
        <v>180</v>
      </c>
      <c r="C1050" t="s">
        <v>6</v>
      </c>
      <c r="D1050">
        <v>152</v>
      </c>
      <c r="E1050">
        <v>166</v>
      </c>
      <c r="F1050">
        <v>145</v>
      </c>
      <c r="G1050">
        <v>132</v>
      </c>
      <c r="H1050">
        <v>595</v>
      </c>
      <c r="I1050" t="s">
        <v>210</v>
      </c>
      <c r="L1050" s="195" t="e">
        <f>D1050=#REF!</f>
        <v>#REF!</v>
      </c>
      <c r="M1050" s="195" t="e">
        <f>E1050=#REF!</f>
        <v>#REF!</v>
      </c>
      <c r="N1050" s="195" t="e">
        <f>F1050=#REF!</f>
        <v>#REF!</v>
      </c>
      <c r="O1050" s="195" t="e">
        <f>G1050=#REF!</f>
        <v>#REF!</v>
      </c>
      <c r="P1050" s="195" t="e">
        <f>H1050=#REF!</f>
        <v>#REF!</v>
      </c>
      <c r="Q1050" s="195"/>
      <c r="R1050" s="185"/>
      <c r="S1050" s="185"/>
      <c r="T1050" s="185"/>
      <c r="U1050" s="185"/>
      <c r="V1050" s="185"/>
      <c r="W1050" s="185"/>
    </row>
    <row r="1051" spans="1:23" x14ac:dyDescent="0.35">
      <c r="A1051" t="s">
        <v>1258</v>
      </c>
      <c r="B1051" t="s">
        <v>180</v>
      </c>
      <c r="C1051" t="s">
        <v>7</v>
      </c>
      <c r="D1051">
        <v>132</v>
      </c>
      <c r="E1051">
        <v>184</v>
      </c>
      <c r="F1051">
        <v>134</v>
      </c>
      <c r="G1051">
        <v>74</v>
      </c>
      <c r="H1051">
        <v>524</v>
      </c>
      <c r="I1051" t="s">
        <v>210</v>
      </c>
      <c r="L1051" s="195" t="e">
        <f>D1051=#REF!</f>
        <v>#REF!</v>
      </c>
      <c r="M1051" s="195" t="e">
        <f>E1051=#REF!</f>
        <v>#REF!</v>
      </c>
      <c r="N1051" s="195" t="e">
        <f>F1051=#REF!</f>
        <v>#REF!</v>
      </c>
      <c r="O1051" s="195" t="e">
        <f>G1051=#REF!</f>
        <v>#REF!</v>
      </c>
      <c r="P1051" s="195" t="e">
        <f>H1051=#REF!</f>
        <v>#REF!</v>
      </c>
      <c r="Q1051" s="195"/>
      <c r="R1051" s="185"/>
      <c r="S1051" s="185"/>
      <c r="T1051" s="185"/>
      <c r="U1051" s="185"/>
      <c r="V1051" s="185"/>
      <c r="W1051" s="185"/>
    </row>
    <row r="1052" spans="1:23" x14ac:dyDescent="0.35">
      <c r="A1052" t="s">
        <v>1259</v>
      </c>
      <c r="B1052" t="s">
        <v>180</v>
      </c>
      <c r="C1052" t="s">
        <v>8</v>
      </c>
      <c r="D1052">
        <v>28</v>
      </c>
      <c r="E1052">
        <v>22</v>
      </c>
      <c r="F1052">
        <v>21</v>
      </c>
      <c r="G1052">
        <v>16</v>
      </c>
      <c r="H1052">
        <v>87</v>
      </c>
      <c r="I1052" t="s">
        <v>210</v>
      </c>
      <c r="L1052" s="195" t="e">
        <f>D1052=#REF!</f>
        <v>#REF!</v>
      </c>
      <c r="M1052" s="195" t="e">
        <f>E1052=#REF!</f>
        <v>#REF!</v>
      </c>
      <c r="N1052" s="195" t="e">
        <f>F1052=#REF!</f>
        <v>#REF!</v>
      </c>
      <c r="O1052" s="195" t="e">
        <f>G1052=#REF!</f>
        <v>#REF!</v>
      </c>
      <c r="P1052" s="195" t="e">
        <f>H1052=#REF!</f>
        <v>#REF!</v>
      </c>
      <c r="Q1052" s="195"/>
      <c r="R1052" s="185"/>
      <c r="S1052" s="185"/>
      <c r="T1052" s="185"/>
      <c r="U1052" s="185"/>
      <c r="V1052" s="185"/>
      <c r="W1052" s="185"/>
    </row>
    <row r="1053" spans="1:23" x14ac:dyDescent="0.35">
      <c r="A1053" t="s">
        <v>1260</v>
      </c>
      <c r="B1053" t="s">
        <v>180</v>
      </c>
      <c r="C1053" t="s">
        <v>9</v>
      </c>
      <c r="D1053">
        <v>7</v>
      </c>
      <c r="E1053">
        <v>11</v>
      </c>
      <c r="F1053">
        <v>6</v>
      </c>
      <c r="G1053">
        <v>7</v>
      </c>
      <c r="H1053">
        <v>31</v>
      </c>
      <c r="I1053" t="s">
        <v>210</v>
      </c>
      <c r="L1053" s="195" t="e">
        <f>D1053=#REF!</f>
        <v>#REF!</v>
      </c>
      <c r="M1053" s="195" t="e">
        <f>E1053=#REF!</f>
        <v>#REF!</v>
      </c>
      <c r="N1053" s="195" t="e">
        <f>F1053=#REF!</f>
        <v>#REF!</v>
      </c>
      <c r="O1053" s="195" t="e">
        <f>G1053=#REF!</f>
        <v>#REF!</v>
      </c>
      <c r="P1053" s="195" t="e">
        <f>H1053=#REF!</f>
        <v>#REF!</v>
      </c>
      <c r="Q1053" s="195"/>
      <c r="R1053" s="185"/>
      <c r="S1053" s="185"/>
      <c r="T1053" s="185"/>
      <c r="U1053" s="185"/>
      <c r="V1053" s="185"/>
      <c r="W1053" s="185"/>
    </row>
    <row r="1054" spans="1:23" x14ac:dyDescent="0.35">
      <c r="A1054" t="s">
        <v>1261</v>
      </c>
      <c r="B1054" t="s">
        <v>180</v>
      </c>
      <c r="C1054" t="s">
        <v>10</v>
      </c>
      <c r="D1054">
        <v>68</v>
      </c>
      <c r="E1054">
        <v>50</v>
      </c>
      <c r="F1054">
        <v>51</v>
      </c>
      <c r="G1054">
        <v>50</v>
      </c>
      <c r="H1054">
        <v>219</v>
      </c>
      <c r="I1054" t="s">
        <v>210</v>
      </c>
      <c r="L1054" s="195" t="e">
        <f>D1054=#REF!</f>
        <v>#REF!</v>
      </c>
      <c r="M1054" s="195" t="e">
        <f>E1054=#REF!</f>
        <v>#REF!</v>
      </c>
      <c r="N1054" s="195" t="e">
        <f>F1054=#REF!</f>
        <v>#REF!</v>
      </c>
      <c r="O1054" s="195" t="e">
        <f>G1054=#REF!</f>
        <v>#REF!</v>
      </c>
      <c r="P1054" s="195" t="e">
        <f>H1054=#REF!</f>
        <v>#REF!</v>
      </c>
      <c r="Q1054" s="195"/>
      <c r="R1054" s="185"/>
      <c r="S1054" s="185"/>
      <c r="T1054" s="185"/>
      <c r="U1054" s="185"/>
      <c r="V1054" s="185"/>
      <c r="W1054" s="185"/>
    </row>
    <row r="1055" spans="1:23" x14ac:dyDescent="0.35">
      <c r="A1055" t="s">
        <v>1262</v>
      </c>
      <c r="B1055" t="s">
        <v>180</v>
      </c>
      <c r="C1055" t="s">
        <v>11</v>
      </c>
      <c r="D1055">
        <v>193</v>
      </c>
      <c r="E1055">
        <v>179</v>
      </c>
      <c r="F1055">
        <v>185</v>
      </c>
      <c r="G1055">
        <v>168</v>
      </c>
      <c r="H1055">
        <v>725</v>
      </c>
      <c r="I1055" t="s">
        <v>210</v>
      </c>
      <c r="L1055" s="195" t="e">
        <f>D1055=#REF!</f>
        <v>#REF!</v>
      </c>
      <c r="M1055" s="195" t="e">
        <f>E1055=#REF!</f>
        <v>#REF!</v>
      </c>
      <c r="N1055" s="195" t="e">
        <f>F1055=#REF!</f>
        <v>#REF!</v>
      </c>
      <c r="O1055" s="195" t="e">
        <f>G1055=#REF!</f>
        <v>#REF!</v>
      </c>
      <c r="P1055" s="195" t="e">
        <f>H1055=#REF!</f>
        <v>#REF!</v>
      </c>
      <c r="Q1055" s="195"/>
      <c r="R1055" s="185"/>
      <c r="S1055" s="185"/>
      <c r="T1055" s="185"/>
      <c r="U1055" s="185"/>
      <c r="V1055" s="185"/>
      <c r="W1055" s="185"/>
    </row>
    <row r="1056" spans="1:23" x14ac:dyDescent="0.35">
      <c r="A1056" t="s">
        <v>1263</v>
      </c>
      <c r="B1056" t="s">
        <v>180</v>
      </c>
      <c r="C1056" t="s">
        <v>12</v>
      </c>
      <c r="D1056">
        <v>199</v>
      </c>
      <c r="E1056">
        <v>201</v>
      </c>
      <c r="F1056">
        <v>156</v>
      </c>
      <c r="G1056">
        <v>139</v>
      </c>
      <c r="H1056">
        <v>695</v>
      </c>
      <c r="I1056" t="s">
        <v>210</v>
      </c>
      <c r="L1056" s="195" t="e">
        <f>D1056=#REF!</f>
        <v>#REF!</v>
      </c>
      <c r="M1056" s="195" t="e">
        <f>E1056=#REF!</f>
        <v>#REF!</v>
      </c>
      <c r="N1056" s="195" t="e">
        <f>F1056=#REF!</f>
        <v>#REF!</v>
      </c>
      <c r="O1056" s="195" t="e">
        <f>G1056=#REF!</f>
        <v>#REF!</v>
      </c>
      <c r="P1056" s="195" t="e">
        <f>H1056=#REF!</f>
        <v>#REF!</v>
      </c>
      <c r="Q1056" s="195"/>
      <c r="R1056" s="185"/>
      <c r="S1056" s="185"/>
      <c r="T1056" s="185"/>
      <c r="U1056" s="185"/>
      <c r="V1056" s="185"/>
      <c r="W1056" s="185"/>
    </row>
    <row r="1057" spans="1:23" x14ac:dyDescent="0.35">
      <c r="A1057" t="s">
        <v>1264</v>
      </c>
      <c r="B1057" t="s">
        <v>180</v>
      </c>
      <c r="C1057" t="s">
        <v>13</v>
      </c>
      <c r="D1057">
        <v>11</v>
      </c>
      <c r="E1057">
        <v>10</v>
      </c>
      <c r="F1057">
        <v>6</v>
      </c>
      <c r="G1057">
        <v>5</v>
      </c>
      <c r="H1057">
        <v>32</v>
      </c>
      <c r="I1057" t="s">
        <v>210</v>
      </c>
      <c r="L1057" s="195" t="e">
        <f>D1057=#REF!</f>
        <v>#REF!</v>
      </c>
      <c r="M1057" s="195" t="e">
        <f>E1057=#REF!</f>
        <v>#REF!</v>
      </c>
      <c r="N1057" s="195" t="e">
        <f>F1057=#REF!</f>
        <v>#REF!</v>
      </c>
      <c r="O1057" s="195" t="e">
        <f>G1057=#REF!</f>
        <v>#REF!</v>
      </c>
      <c r="P1057" s="195" t="e">
        <f>H1057=#REF!</f>
        <v>#REF!</v>
      </c>
      <c r="Q1057" s="195"/>
      <c r="R1057" s="185"/>
      <c r="S1057" s="185"/>
      <c r="T1057" s="185"/>
      <c r="U1057" s="185"/>
      <c r="V1057" s="185"/>
      <c r="W1057" s="185"/>
    </row>
    <row r="1058" spans="1:23" x14ac:dyDescent="0.35">
      <c r="A1058" t="s">
        <v>1265</v>
      </c>
      <c r="B1058" t="s">
        <v>180</v>
      </c>
      <c r="C1058" t="s">
        <v>14</v>
      </c>
      <c r="D1058">
        <v>203</v>
      </c>
      <c r="E1058">
        <v>234</v>
      </c>
      <c r="F1058">
        <v>228</v>
      </c>
      <c r="G1058">
        <v>150</v>
      </c>
      <c r="H1058">
        <v>815</v>
      </c>
      <c r="I1058" t="s">
        <v>210</v>
      </c>
      <c r="L1058" s="195" t="e">
        <f>D1058=#REF!</f>
        <v>#REF!</v>
      </c>
      <c r="M1058" s="195" t="e">
        <f>E1058=#REF!</f>
        <v>#REF!</v>
      </c>
      <c r="N1058" s="195" t="e">
        <f>F1058=#REF!</f>
        <v>#REF!</v>
      </c>
      <c r="O1058" s="195" t="e">
        <f>G1058=#REF!</f>
        <v>#REF!</v>
      </c>
      <c r="P1058" s="195" t="e">
        <f>H1058=#REF!</f>
        <v>#REF!</v>
      </c>
      <c r="Q1058" s="195"/>
      <c r="R1058" s="185"/>
      <c r="S1058" s="185"/>
      <c r="T1058" s="185"/>
      <c r="U1058" s="185"/>
      <c r="V1058" s="185"/>
      <c r="W1058" s="185"/>
    </row>
    <row r="1059" spans="1:23" x14ac:dyDescent="0.35">
      <c r="A1059" t="s">
        <v>1266</v>
      </c>
      <c r="B1059" t="s">
        <v>180</v>
      </c>
      <c r="C1059" t="s">
        <v>15</v>
      </c>
      <c r="D1059">
        <v>33</v>
      </c>
      <c r="E1059">
        <v>21</v>
      </c>
      <c r="F1059">
        <v>11</v>
      </c>
      <c r="G1059">
        <v>5</v>
      </c>
      <c r="H1059">
        <v>70</v>
      </c>
      <c r="I1059" t="s">
        <v>210</v>
      </c>
      <c r="L1059" s="195" t="e">
        <f>D1059=#REF!</f>
        <v>#REF!</v>
      </c>
      <c r="M1059" s="195" t="e">
        <f>E1059=#REF!</f>
        <v>#REF!</v>
      </c>
      <c r="N1059" s="195" t="e">
        <f>F1059=#REF!</f>
        <v>#REF!</v>
      </c>
      <c r="O1059" s="195" t="e">
        <f>G1059=#REF!</f>
        <v>#REF!</v>
      </c>
      <c r="P1059" s="195" t="e">
        <f>H1059=#REF!</f>
        <v>#REF!</v>
      </c>
      <c r="Q1059" s="195"/>
      <c r="R1059" s="185"/>
      <c r="S1059" s="185"/>
      <c r="T1059" s="185"/>
      <c r="U1059" s="185"/>
      <c r="V1059" s="185"/>
      <c r="W1059" s="185"/>
    </row>
    <row r="1060" spans="1:23" x14ac:dyDescent="0.35">
      <c r="A1060" t="s">
        <v>1267</v>
      </c>
      <c r="B1060" t="s">
        <v>180</v>
      </c>
      <c r="C1060" t="s">
        <v>16</v>
      </c>
      <c r="D1060">
        <v>6</v>
      </c>
      <c r="E1060">
        <v>9</v>
      </c>
      <c r="F1060">
        <v>9</v>
      </c>
      <c r="G1060">
        <v>9</v>
      </c>
      <c r="H1060">
        <v>33</v>
      </c>
      <c r="I1060" t="s">
        <v>210</v>
      </c>
      <c r="L1060" s="195" t="e">
        <f>D1060=#REF!</f>
        <v>#REF!</v>
      </c>
      <c r="M1060" s="195" t="e">
        <f>E1060=#REF!</f>
        <v>#REF!</v>
      </c>
      <c r="N1060" s="195" t="e">
        <f>F1060=#REF!</f>
        <v>#REF!</v>
      </c>
      <c r="O1060" s="195" t="e">
        <f>G1060=#REF!</f>
        <v>#REF!</v>
      </c>
      <c r="P1060" s="195" t="e">
        <f>H1060=#REF!</f>
        <v>#REF!</v>
      </c>
      <c r="Q1060" s="195"/>
      <c r="R1060" s="185"/>
      <c r="S1060" s="185"/>
      <c r="T1060" s="185"/>
      <c r="U1060" s="185"/>
      <c r="V1060" s="185"/>
      <c r="W1060" s="185"/>
    </row>
    <row r="1061" spans="1:23" x14ac:dyDescent="0.35">
      <c r="A1061" t="s">
        <v>1268</v>
      </c>
      <c r="B1061" t="s">
        <v>85</v>
      </c>
      <c r="C1061" t="s">
        <v>1</v>
      </c>
      <c r="D1061">
        <v>82</v>
      </c>
      <c r="E1061">
        <v>87</v>
      </c>
      <c r="F1061">
        <v>62</v>
      </c>
      <c r="G1061">
        <v>49</v>
      </c>
      <c r="H1061">
        <v>280</v>
      </c>
      <c r="I1061" t="s">
        <v>210</v>
      </c>
      <c r="L1061" s="195" t="e">
        <f>D1061=#REF!</f>
        <v>#REF!</v>
      </c>
      <c r="M1061" s="195" t="e">
        <f>E1061=#REF!</f>
        <v>#REF!</v>
      </c>
      <c r="N1061" s="195" t="e">
        <f>F1061=#REF!</f>
        <v>#REF!</v>
      </c>
      <c r="O1061" s="195" t="e">
        <f>G1061=#REF!</f>
        <v>#REF!</v>
      </c>
      <c r="P1061" s="195" t="e">
        <f>H1061=#REF!</f>
        <v>#REF!</v>
      </c>
      <c r="Q1061" s="195"/>
      <c r="R1061" s="185"/>
      <c r="S1061" s="185"/>
      <c r="T1061" s="185"/>
      <c r="U1061" s="185"/>
      <c r="V1061" s="185"/>
      <c r="W1061" s="185"/>
    </row>
    <row r="1062" spans="1:23" x14ac:dyDescent="0.35">
      <c r="A1062" t="s">
        <v>1269</v>
      </c>
      <c r="B1062" t="s">
        <v>85</v>
      </c>
      <c r="C1062" t="s">
        <v>2</v>
      </c>
      <c r="D1062">
        <v>96</v>
      </c>
      <c r="E1062">
        <v>64</v>
      </c>
      <c r="F1062">
        <v>47</v>
      </c>
      <c r="G1062">
        <v>32</v>
      </c>
      <c r="H1062">
        <v>239</v>
      </c>
      <c r="I1062" t="s">
        <v>210</v>
      </c>
      <c r="L1062" s="195" t="e">
        <f>D1062=#REF!</f>
        <v>#REF!</v>
      </c>
      <c r="M1062" s="195" t="e">
        <f>E1062=#REF!</f>
        <v>#REF!</v>
      </c>
      <c r="N1062" s="195" t="e">
        <f>F1062=#REF!</f>
        <v>#REF!</v>
      </c>
      <c r="O1062" s="195" t="e">
        <f>G1062=#REF!</f>
        <v>#REF!</v>
      </c>
      <c r="P1062" s="195" t="e">
        <f>H1062=#REF!</f>
        <v>#REF!</v>
      </c>
      <c r="Q1062" s="195"/>
      <c r="R1062" s="185"/>
      <c r="S1062" s="185"/>
      <c r="T1062" s="185"/>
      <c r="U1062" s="185"/>
      <c r="V1062" s="185"/>
      <c r="W1062" s="185"/>
    </row>
    <row r="1063" spans="1:23" x14ac:dyDescent="0.35">
      <c r="A1063" t="s">
        <v>1270</v>
      </c>
      <c r="B1063" t="s">
        <v>85</v>
      </c>
      <c r="C1063" t="s">
        <v>3</v>
      </c>
      <c r="D1063">
        <v>227</v>
      </c>
      <c r="E1063">
        <v>234</v>
      </c>
      <c r="F1063">
        <v>179</v>
      </c>
      <c r="G1063">
        <v>128</v>
      </c>
      <c r="H1063">
        <v>768</v>
      </c>
      <c r="I1063" t="s">
        <v>210</v>
      </c>
      <c r="L1063" s="195" t="e">
        <f>D1063=#REF!</f>
        <v>#REF!</v>
      </c>
      <c r="M1063" s="195" t="e">
        <f>E1063=#REF!</f>
        <v>#REF!</v>
      </c>
      <c r="N1063" s="195" t="e">
        <f>F1063=#REF!</f>
        <v>#REF!</v>
      </c>
      <c r="O1063" s="195" t="e">
        <f>G1063=#REF!</f>
        <v>#REF!</v>
      </c>
      <c r="P1063" s="195" t="e">
        <f>H1063=#REF!</f>
        <v>#REF!</v>
      </c>
      <c r="Q1063" s="195"/>
      <c r="R1063" s="185"/>
      <c r="S1063" s="185"/>
      <c r="T1063" s="185"/>
      <c r="U1063" s="185"/>
      <c r="V1063" s="185"/>
      <c r="W1063" s="185"/>
    </row>
    <row r="1064" spans="1:23" x14ac:dyDescent="0.35">
      <c r="A1064" t="s">
        <v>1271</v>
      </c>
      <c r="B1064" t="s">
        <v>85</v>
      </c>
      <c r="C1064" t="s">
        <v>4</v>
      </c>
      <c r="D1064">
        <v>54</v>
      </c>
      <c r="E1064">
        <v>36</v>
      </c>
      <c r="F1064">
        <v>34</v>
      </c>
      <c r="G1064">
        <v>26</v>
      </c>
      <c r="H1064">
        <v>150</v>
      </c>
      <c r="I1064" t="s">
        <v>210</v>
      </c>
      <c r="L1064" s="195" t="e">
        <f>D1064=#REF!</f>
        <v>#REF!</v>
      </c>
      <c r="M1064" s="195" t="e">
        <f>E1064=#REF!</f>
        <v>#REF!</v>
      </c>
      <c r="N1064" s="195" t="e">
        <f>F1064=#REF!</f>
        <v>#REF!</v>
      </c>
      <c r="O1064" s="195" t="e">
        <f>G1064=#REF!</f>
        <v>#REF!</v>
      </c>
      <c r="P1064" s="195" t="e">
        <f>H1064=#REF!</f>
        <v>#REF!</v>
      </c>
      <c r="Q1064" s="195"/>
      <c r="R1064" s="185"/>
      <c r="S1064" s="185"/>
      <c r="T1064" s="185"/>
      <c r="U1064" s="185"/>
      <c r="V1064" s="185"/>
      <c r="W1064" s="185"/>
    </row>
    <row r="1065" spans="1:23" x14ac:dyDescent="0.35">
      <c r="A1065" t="s">
        <v>1272</v>
      </c>
      <c r="B1065" t="s">
        <v>85</v>
      </c>
      <c r="C1065" t="s">
        <v>5</v>
      </c>
      <c r="D1065">
        <v>112</v>
      </c>
      <c r="E1065">
        <v>104</v>
      </c>
      <c r="F1065">
        <v>113</v>
      </c>
      <c r="G1065">
        <v>74</v>
      </c>
      <c r="H1065">
        <v>403</v>
      </c>
      <c r="I1065" t="s">
        <v>210</v>
      </c>
      <c r="L1065" s="195" t="e">
        <f>D1065=#REF!</f>
        <v>#REF!</v>
      </c>
      <c r="M1065" s="195" t="e">
        <f>E1065=#REF!</f>
        <v>#REF!</v>
      </c>
      <c r="N1065" s="195" t="e">
        <f>F1065=#REF!</f>
        <v>#REF!</v>
      </c>
      <c r="O1065" s="195" t="e">
        <f>G1065=#REF!</f>
        <v>#REF!</v>
      </c>
      <c r="P1065" s="195" t="e">
        <f>H1065=#REF!</f>
        <v>#REF!</v>
      </c>
      <c r="Q1065" s="195"/>
      <c r="R1065" s="185"/>
      <c r="S1065" s="185"/>
      <c r="T1065" s="185"/>
      <c r="U1065" s="185"/>
      <c r="V1065" s="185"/>
      <c r="W1065" s="185"/>
    </row>
    <row r="1066" spans="1:23" x14ac:dyDescent="0.35">
      <c r="A1066" t="s">
        <v>1273</v>
      </c>
      <c r="B1066" t="s">
        <v>85</v>
      </c>
      <c r="C1066" t="s">
        <v>6</v>
      </c>
      <c r="D1066">
        <v>104</v>
      </c>
      <c r="E1066">
        <v>105</v>
      </c>
      <c r="F1066">
        <v>88</v>
      </c>
      <c r="G1066">
        <v>62</v>
      </c>
      <c r="H1066">
        <v>359</v>
      </c>
      <c r="I1066" t="s">
        <v>210</v>
      </c>
      <c r="L1066" s="195" t="e">
        <f>D1066=#REF!</f>
        <v>#REF!</v>
      </c>
      <c r="M1066" s="195" t="e">
        <f>E1066=#REF!</f>
        <v>#REF!</v>
      </c>
      <c r="N1066" s="195" t="e">
        <f>F1066=#REF!</f>
        <v>#REF!</v>
      </c>
      <c r="O1066" s="195" t="e">
        <f>G1066=#REF!</f>
        <v>#REF!</v>
      </c>
      <c r="P1066" s="195" t="e">
        <f>H1066=#REF!</f>
        <v>#REF!</v>
      </c>
      <c r="Q1066" s="195"/>
      <c r="R1066" s="185"/>
      <c r="S1066" s="185"/>
      <c r="T1066" s="185"/>
      <c r="U1066" s="185"/>
      <c r="V1066" s="185"/>
      <c r="W1066" s="185"/>
    </row>
    <row r="1067" spans="1:23" x14ac:dyDescent="0.35">
      <c r="A1067" t="s">
        <v>1274</v>
      </c>
      <c r="B1067" t="s">
        <v>85</v>
      </c>
      <c r="C1067" t="s">
        <v>7</v>
      </c>
      <c r="D1067">
        <v>106</v>
      </c>
      <c r="E1067">
        <v>179</v>
      </c>
      <c r="F1067">
        <v>102</v>
      </c>
      <c r="G1067">
        <v>62</v>
      </c>
      <c r="H1067">
        <v>449</v>
      </c>
      <c r="I1067" t="s">
        <v>210</v>
      </c>
      <c r="L1067" s="195" t="e">
        <f>D1067=#REF!</f>
        <v>#REF!</v>
      </c>
      <c r="M1067" s="195" t="e">
        <f>E1067=#REF!</f>
        <v>#REF!</v>
      </c>
      <c r="N1067" s="195" t="e">
        <f>F1067=#REF!</f>
        <v>#REF!</v>
      </c>
      <c r="O1067" s="195" t="e">
        <f>G1067=#REF!</f>
        <v>#REF!</v>
      </c>
      <c r="P1067" s="195" t="e">
        <f>H1067=#REF!</f>
        <v>#REF!</v>
      </c>
      <c r="Q1067" s="195"/>
      <c r="R1067" s="185"/>
      <c r="S1067" s="185"/>
      <c r="T1067" s="185"/>
      <c r="U1067" s="185"/>
      <c r="V1067" s="185"/>
      <c r="W1067" s="185"/>
    </row>
    <row r="1068" spans="1:23" x14ac:dyDescent="0.35">
      <c r="A1068" t="s">
        <v>1275</v>
      </c>
      <c r="B1068" t="s">
        <v>85</v>
      </c>
      <c r="C1068" t="s">
        <v>8</v>
      </c>
      <c r="D1068">
        <v>31</v>
      </c>
      <c r="E1068">
        <v>32</v>
      </c>
      <c r="F1068">
        <v>15</v>
      </c>
      <c r="G1068">
        <v>10</v>
      </c>
      <c r="H1068">
        <v>88</v>
      </c>
      <c r="I1068" t="s">
        <v>210</v>
      </c>
      <c r="L1068" s="195" t="e">
        <f>D1068=#REF!</f>
        <v>#REF!</v>
      </c>
      <c r="M1068" s="195" t="e">
        <f>E1068=#REF!</f>
        <v>#REF!</v>
      </c>
      <c r="N1068" s="195" t="e">
        <f>F1068=#REF!</f>
        <v>#REF!</v>
      </c>
      <c r="O1068" s="195" t="e">
        <f>G1068=#REF!</f>
        <v>#REF!</v>
      </c>
      <c r="P1068" s="195" t="e">
        <f>H1068=#REF!</f>
        <v>#REF!</v>
      </c>
      <c r="Q1068" s="195"/>
      <c r="R1068" s="185"/>
      <c r="S1068" s="185"/>
      <c r="T1068" s="185"/>
      <c r="U1068" s="185"/>
      <c r="V1068" s="185"/>
      <c r="W1068" s="185"/>
    </row>
    <row r="1069" spans="1:23" x14ac:dyDescent="0.35">
      <c r="A1069" t="s">
        <v>1276</v>
      </c>
      <c r="B1069" t="s">
        <v>85</v>
      </c>
      <c r="C1069" t="s">
        <v>9</v>
      </c>
      <c r="D1069">
        <v>14</v>
      </c>
      <c r="E1069" t="s">
        <v>148</v>
      </c>
      <c r="F1069" s="183">
        <v>3</v>
      </c>
      <c r="G1069">
        <v>4</v>
      </c>
      <c r="H1069">
        <v>21</v>
      </c>
      <c r="I1069" t="s">
        <v>305</v>
      </c>
      <c r="J1069">
        <v>1</v>
      </c>
      <c r="L1069" s="195" t="e">
        <f>D1069=#REF!</f>
        <v>#REF!</v>
      </c>
      <c r="M1069" s="195" t="e">
        <f>E1069=#REF!</f>
        <v>#REF!</v>
      </c>
      <c r="N1069" s="195" t="e">
        <f>F1069=#REF!</f>
        <v>#REF!</v>
      </c>
      <c r="O1069" s="195" t="e">
        <f>G1069=#REF!</f>
        <v>#REF!</v>
      </c>
      <c r="P1069" s="195" t="e">
        <f>H1069=#REF!</f>
        <v>#REF!</v>
      </c>
      <c r="Q1069" s="195"/>
      <c r="R1069" s="185"/>
      <c r="S1069" s="185"/>
      <c r="T1069" s="185"/>
      <c r="U1069" s="185"/>
      <c r="V1069" s="185"/>
      <c r="W1069" s="185"/>
    </row>
    <row r="1070" spans="1:23" x14ac:dyDescent="0.35">
      <c r="A1070" t="s">
        <v>1277</v>
      </c>
      <c r="B1070" t="s">
        <v>85</v>
      </c>
      <c r="C1070" t="s">
        <v>10</v>
      </c>
      <c r="D1070">
        <v>39</v>
      </c>
      <c r="E1070">
        <v>56</v>
      </c>
      <c r="F1070">
        <v>48</v>
      </c>
      <c r="G1070">
        <v>51</v>
      </c>
      <c r="H1070">
        <v>194</v>
      </c>
      <c r="I1070" t="s">
        <v>210</v>
      </c>
      <c r="L1070" s="195" t="e">
        <f>D1070=#REF!</f>
        <v>#REF!</v>
      </c>
      <c r="M1070" s="195" t="e">
        <f>E1070=#REF!</f>
        <v>#REF!</v>
      </c>
      <c r="N1070" s="195" t="e">
        <f>F1070=#REF!</f>
        <v>#REF!</v>
      </c>
      <c r="O1070" s="195" t="e">
        <f>G1070=#REF!</f>
        <v>#REF!</v>
      </c>
      <c r="P1070" s="195" t="e">
        <f>H1070=#REF!</f>
        <v>#REF!</v>
      </c>
      <c r="Q1070" s="195"/>
      <c r="R1070" s="185"/>
      <c r="S1070" s="185"/>
      <c r="T1070" s="185"/>
      <c r="U1070" s="185"/>
      <c r="V1070" s="185"/>
      <c r="W1070" s="185"/>
    </row>
    <row r="1071" spans="1:23" x14ac:dyDescent="0.35">
      <c r="A1071" t="s">
        <v>1278</v>
      </c>
      <c r="B1071" t="s">
        <v>85</v>
      </c>
      <c r="C1071" t="s">
        <v>11</v>
      </c>
      <c r="D1071">
        <v>149</v>
      </c>
      <c r="E1071">
        <v>130</v>
      </c>
      <c r="F1071">
        <v>98</v>
      </c>
      <c r="G1071">
        <v>94</v>
      </c>
      <c r="H1071">
        <v>471</v>
      </c>
      <c r="I1071" t="s">
        <v>210</v>
      </c>
      <c r="L1071" s="195" t="e">
        <f>D1071=#REF!</f>
        <v>#REF!</v>
      </c>
      <c r="M1071" s="195" t="e">
        <f>E1071=#REF!</f>
        <v>#REF!</v>
      </c>
      <c r="N1071" s="195" t="e">
        <f>F1071=#REF!</f>
        <v>#REF!</v>
      </c>
      <c r="O1071" s="195" t="e">
        <f>G1071=#REF!</f>
        <v>#REF!</v>
      </c>
      <c r="P1071" s="195" t="e">
        <f>H1071=#REF!</f>
        <v>#REF!</v>
      </c>
      <c r="Q1071" s="195"/>
      <c r="R1071" s="185"/>
      <c r="S1071" s="185"/>
      <c r="T1071" s="185"/>
      <c r="U1071" s="185"/>
      <c r="V1071" s="185"/>
      <c r="W1071" s="185"/>
    </row>
    <row r="1072" spans="1:23" x14ac:dyDescent="0.35">
      <c r="A1072" t="s">
        <v>1279</v>
      </c>
      <c r="B1072" t="s">
        <v>85</v>
      </c>
      <c r="C1072" t="s">
        <v>12</v>
      </c>
      <c r="D1072">
        <v>142</v>
      </c>
      <c r="E1072">
        <v>129</v>
      </c>
      <c r="F1072">
        <v>100</v>
      </c>
      <c r="G1072">
        <v>90</v>
      </c>
      <c r="H1072">
        <v>461</v>
      </c>
      <c r="I1072" t="s">
        <v>210</v>
      </c>
      <c r="L1072" s="195" t="e">
        <f>D1072=#REF!</f>
        <v>#REF!</v>
      </c>
      <c r="M1072" s="195" t="e">
        <f>E1072=#REF!</f>
        <v>#REF!</v>
      </c>
      <c r="N1072" s="195" t="e">
        <f>F1072=#REF!</f>
        <v>#REF!</v>
      </c>
      <c r="O1072" s="195" t="e">
        <f>G1072=#REF!</f>
        <v>#REF!</v>
      </c>
      <c r="P1072" s="195" t="e">
        <f>H1072=#REF!</f>
        <v>#REF!</v>
      </c>
      <c r="Q1072" s="195"/>
      <c r="R1072" s="185"/>
      <c r="S1072" s="185"/>
      <c r="T1072" s="185"/>
      <c r="U1072" s="185"/>
      <c r="V1072" s="185"/>
      <c r="W1072" s="185"/>
    </row>
    <row r="1073" spans="1:23" x14ac:dyDescent="0.35">
      <c r="A1073" t="s">
        <v>1280</v>
      </c>
      <c r="B1073" t="s">
        <v>85</v>
      </c>
      <c r="C1073" t="s">
        <v>13</v>
      </c>
      <c r="D1073">
        <v>16</v>
      </c>
      <c r="E1073">
        <v>11</v>
      </c>
      <c r="F1073">
        <v>6</v>
      </c>
      <c r="G1073">
        <v>4</v>
      </c>
      <c r="H1073">
        <v>37</v>
      </c>
      <c r="I1073" t="s">
        <v>210</v>
      </c>
      <c r="L1073" s="195" t="e">
        <f>D1073=#REF!</f>
        <v>#REF!</v>
      </c>
      <c r="M1073" s="195" t="e">
        <f>E1073=#REF!</f>
        <v>#REF!</v>
      </c>
      <c r="N1073" s="195" t="e">
        <f>F1073=#REF!</f>
        <v>#REF!</v>
      </c>
      <c r="O1073" s="195" t="e">
        <f>G1073=#REF!</f>
        <v>#REF!</v>
      </c>
      <c r="P1073" s="195" t="e">
        <f>H1073=#REF!</f>
        <v>#REF!</v>
      </c>
      <c r="Q1073" s="195"/>
      <c r="R1073" s="185"/>
      <c r="S1073" s="185"/>
      <c r="T1073" s="185"/>
      <c r="U1073" s="185"/>
      <c r="V1073" s="185"/>
      <c r="W1073" s="185"/>
    </row>
    <row r="1074" spans="1:23" x14ac:dyDescent="0.35">
      <c r="A1074" t="s">
        <v>1281</v>
      </c>
      <c r="B1074" t="s">
        <v>85</v>
      </c>
      <c r="C1074" t="s">
        <v>14</v>
      </c>
      <c r="D1074">
        <v>161</v>
      </c>
      <c r="E1074">
        <v>170</v>
      </c>
      <c r="F1074">
        <v>159</v>
      </c>
      <c r="G1074">
        <v>113</v>
      </c>
      <c r="H1074">
        <v>603</v>
      </c>
      <c r="I1074" t="s">
        <v>210</v>
      </c>
      <c r="L1074" s="195" t="e">
        <f>D1074=#REF!</f>
        <v>#REF!</v>
      </c>
      <c r="M1074" s="195" t="e">
        <f>E1074=#REF!</f>
        <v>#REF!</v>
      </c>
      <c r="N1074" s="195" t="e">
        <f>F1074=#REF!</f>
        <v>#REF!</v>
      </c>
      <c r="O1074" s="195" t="e">
        <f>G1074=#REF!</f>
        <v>#REF!</v>
      </c>
      <c r="P1074" s="195" t="e">
        <f>H1074=#REF!</f>
        <v>#REF!</v>
      </c>
      <c r="Q1074" s="195"/>
      <c r="R1074" s="185"/>
      <c r="S1074" s="185"/>
      <c r="T1074" s="185"/>
      <c r="U1074" s="185"/>
      <c r="V1074" s="185"/>
      <c r="W1074" s="185"/>
    </row>
    <row r="1075" spans="1:23" x14ac:dyDescent="0.35">
      <c r="A1075" t="s">
        <v>1282</v>
      </c>
      <c r="B1075" t="s">
        <v>85</v>
      </c>
      <c r="C1075" t="s">
        <v>15</v>
      </c>
      <c r="D1075">
        <v>43</v>
      </c>
      <c r="E1075">
        <v>16</v>
      </c>
      <c r="F1075">
        <v>14</v>
      </c>
      <c r="G1075">
        <v>5</v>
      </c>
      <c r="H1075">
        <v>78</v>
      </c>
      <c r="I1075" t="s">
        <v>210</v>
      </c>
      <c r="L1075" s="195" t="e">
        <f>D1075=#REF!</f>
        <v>#REF!</v>
      </c>
      <c r="M1075" s="195" t="e">
        <f>E1075=#REF!</f>
        <v>#REF!</v>
      </c>
      <c r="N1075" s="195" t="e">
        <f>F1075=#REF!</f>
        <v>#REF!</v>
      </c>
      <c r="O1075" s="195" t="e">
        <f>G1075=#REF!</f>
        <v>#REF!</v>
      </c>
      <c r="P1075" s="195" t="e">
        <f>H1075=#REF!</f>
        <v>#REF!</v>
      </c>
      <c r="Q1075" s="195"/>
      <c r="R1075" s="185"/>
      <c r="S1075" s="185"/>
      <c r="T1075" s="185"/>
      <c r="U1075" s="185"/>
      <c r="V1075" s="185"/>
      <c r="W1075" s="185"/>
    </row>
    <row r="1076" spans="1:23" x14ac:dyDescent="0.35">
      <c r="A1076" t="s">
        <v>1283</v>
      </c>
      <c r="B1076" t="s">
        <v>85</v>
      </c>
      <c r="C1076" t="s">
        <v>16</v>
      </c>
      <c r="D1076">
        <v>7</v>
      </c>
      <c r="E1076">
        <v>6</v>
      </c>
      <c r="F1076">
        <v>6</v>
      </c>
      <c r="G1076">
        <v>5</v>
      </c>
      <c r="H1076">
        <v>24</v>
      </c>
      <c r="I1076" t="s">
        <v>210</v>
      </c>
      <c r="L1076" s="195" t="e">
        <f>D1076=#REF!</f>
        <v>#REF!</v>
      </c>
      <c r="M1076" s="195" t="e">
        <f>E1076=#REF!</f>
        <v>#REF!</v>
      </c>
      <c r="N1076" s="195" t="e">
        <f>F1076=#REF!</f>
        <v>#REF!</v>
      </c>
      <c r="O1076" s="195" t="e">
        <f>G1076=#REF!</f>
        <v>#REF!</v>
      </c>
      <c r="P1076" s="195" t="e">
        <f>H1076=#REF!</f>
        <v>#REF!</v>
      </c>
      <c r="Q1076" s="195"/>
      <c r="R1076" s="185"/>
      <c r="S1076" s="185"/>
      <c r="T1076" s="185"/>
      <c r="U1076" s="185"/>
      <c r="V1076" s="185"/>
      <c r="W1076" s="185"/>
    </row>
    <row r="1077" spans="1:23" x14ac:dyDescent="0.35">
      <c r="A1077" t="s">
        <v>531</v>
      </c>
      <c r="B1077" t="s">
        <v>84</v>
      </c>
      <c r="C1077" t="s">
        <v>1</v>
      </c>
      <c r="D1077">
        <v>23</v>
      </c>
      <c r="E1077">
        <v>23</v>
      </c>
      <c r="F1077">
        <v>22</v>
      </c>
      <c r="G1077">
        <v>15</v>
      </c>
      <c r="H1077">
        <v>83</v>
      </c>
      <c r="I1077" t="s">
        <v>210</v>
      </c>
      <c r="L1077" s="195" t="e">
        <f>D1077=#REF!</f>
        <v>#REF!</v>
      </c>
      <c r="M1077" s="195" t="e">
        <f>E1077=#REF!</f>
        <v>#REF!</v>
      </c>
      <c r="N1077" s="195" t="e">
        <f>F1077=#REF!</f>
        <v>#REF!</v>
      </c>
      <c r="O1077" s="195" t="e">
        <f>G1077=#REF!</f>
        <v>#REF!</v>
      </c>
      <c r="P1077" s="195" t="e">
        <f>H1077=#REF!</f>
        <v>#REF!</v>
      </c>
      <c r="Q1077" s="195"/>
      <c r="R1077" s="185"/>
      <c r="S1077" s="185"/>
      <c r="T1077" s="185"/>
      <c r="U1077" s="185"/>
      <c r="V1077" s="185"/>
      <c r="W1077" s="185"/>
    </row>
    <row r="1078" spans="1:23" x14ac:dyDescent="0.35">
      <c r="A1078" t="s">
        <v>532</v>
      </c>
      <c r="B1078" t="s">
        <v>84</v>
      </c>
      <c r="C1078" t="s">
        <v>2</v>
      </c>
      <c r="D1078">
        <v>30</v>
      </c>
      <c r="E1078">
        <v>21</v>
      </c>
      <c r="F1078">
        <v>11</v>
      </c>
      <c r="G1078">
        <v>15</v>
      </c>
      <c r="H1078">
        <v>77</v>
      </c>
      <c r="I1078" t="s">
        <v>210</v>
      </c>
      <c r="L1078" s="195" t="e">
        <f>D1078=#REF!</f>
        <v>#REF!</v>
      </c>
      <c r="M1078" s="195" t="e">
        <f>E1078=#REF!</f>
        <v>#REF!</v>
      </c>
      <c r="N1078" s="195" t="e">
        <f>F1078=#REF!</f>
        <v>#REF!</v>
      </c>
      <c r="O1078" s="195" t="e">
        <f>G1078=#REF!</f>
        <v>#REF!</v>
      </c>
      <c r="P1078" s="195" t="e">
        <f>H1078=#REF!</f>
        <v>#REF!</v>
      </c>
      <c r="Q1078" s="195"/>
      <c r="R1078" s="185"/>
      <c r="S1078" s="185"/>
      <c r="T1078" s="185"/>
      <c r="U1078" s="185"/>
      <c r="V1078" s="185"/>
      <c r="W1078" s="185"/>
    </row>
    <row r="1079" spans="1:23" x14ac:dyDescent="0.35">
      <c r="A1079" t="s">
        <v>533</v>
      </c>
      <c r="B1079" t="s">
        <v>84</v>
      </c>
      <c r="C1079" t="s">
        <v>3</v>
      </c>
      <c r="D1079">
        <v>65</v>
      </c>
      <c r="E1079">
        <v>55</v>
      </c>
      <c r="F1079">
        <v>34</v>
      </c>
      <c r="G1079">
        <v>34</v>
      </c>
      <c r="H1079">
        <v>188</v>
      </c>
      <c r="I1079" t="s">
        <v>210</v>
      </c>
      <c r="L1079" s="195" t="e">
        <f>D1079=#REF!</f>
        <v>#REF!</v>
      </c>
      <c r="M1079" s="195" t="e">
        <f>E1079=#REF!</f>
        <v>#REF!</v>
      </c>
      <c r="N1079" s="195" t="e">
        <f>F1079=#REF!</f>
        <v>#REF!</v>
      </c>
      <c r="O1079" s="195" t="e">
        <f>G1079=#REF!</f>
        <v>#REF!</v>
      </c>
      <c r="P1079" s="195" t="e">
        <f>H1079=#REF!</f>
        <v>#REF!</v>
      </c>
      <c r="Q1079" s="195"/>
      <c r="R1079" s="185"/>
      <c r="S1079" s="185"/>
      <c r="T1079" s="185"/>
      <c r="U1079" s="185"/>
      <c r="V1079" s="185"/>
      <c r="W1079" s="185"/>
    </row>
    <row r="1080" spans="1:23" x14ac:dyDescent="0.35">
      <c r="A1080" t="s">
        <v>534</v>
      </c>
      <c r="B1080" t="s">
        <v>84</v>
      </c>
      <c r="C1080" t="s">
        <v>4</v>
      </c>
      <c r="D1080">
        <v>13</v>
      </c>
      <c r="E1080">
        <v>12</v>
      </c>
      <c r="F1080">
        <v>12</v>
      </c>
      <c r="G1080">
        <v>8</v>
      </c>
      <c r="H1080">
        <v>45</v>
      </c>
      <c r="I1080" t="s">
        <v>210</v>
      </c>
      <c r="L1080" s="195" t="e">
        <f>D1080=#REF!</f>
        <v>#REF!</v>
      </c>
      <c r="M1080" s="195" t="e">
        <f>E1080=#REF!</f>
        <v>#REF!</v>
      </c>
      <c r="N1080" s="195" t="e">
        <f>F1080=#REF!</f>
        <v>#REF!</v>
      </c>
      <c r="O1080" s="195" t="e">
        <f>G1080=#REF!</f>
        <v>#REF!</v>
      </c>
      <c r="P1080" s="195" t="e">
        <f>H1080=#REF!</f>
        <v>#REF!</v>
      </c>
      <c r="Q1080" s="195"/>
      <c r="R1080" s="185"/>
      <c r="S1080" s="185"/>
      <c r="T1080" s="185"/>
      <c r="U1080" s="185"/>
      <c r="V1080" s="185"/>
      <c r="W1080" s="185"/>
    </row>
    <row r="1081" spans="1:23" x14ac:dyDescent="0.35">
      <c r="A1081" t="s">
        <v>535</v>
      </c>
      <c r="B1081" t="s">
        <v>84</v>
      </c>
      <c r="C1081" t="s">
        <v>5</v>
      </c>
      <c r="D1081">
        <v>38</v>
      </c>
      <c r="E1081">
        <v>41</v>
      </c>
      <c r="F1081">
        <v>42</v>
      </c>
      <c r="G1081">
        <v>20</v>
      </c>
      <c r="H1081">
        <v>141</v>
      </c>
      <c r="I1081" t="s">
        <v>210</v>
      </c>
      <c r="L1081" s="195" t="e">
        <f>D1081=#REF!</f>
        <v>#REF!</v>
      </c>
      <c r="M1081" s="195" t="e">
        <f>E1081=#REF!</f>
        <v>#REF!</v>
      </c>
      <c r="N1081" s="195" t="e">
        <f>F1081=#REF!</f>
        <v>#REF!</v>
      </c>
      <c r="O1081" s="195" t="e">
        <f>G1081=#REF!</f>
        <v>#REF!</v>
      </c>
      <c r="P1081" s="195" t="e">
        <f>H1081=#REF!</f>
        <v>#REF!</v>
      </c>
      <c r="Q1081" s="195"/>
      <c r="R1081" s="185"/>
      <c r="S1081" s="185"/>
      <c r="T1081" s="185"/>
      <c r="U1081" s="185"/>
      <c r="V1081" s="185"/>
      <c r="W1081" s="185"/>
    </row>
    <row r="1082" spans="1:23" x14ac:dyDescent="0.35">
      <c r="A1082" t="s">
        <v>536</v>
      </c>
      <c r="B1082" t="s">
        <v>84</v>
      </c>
      <c r="C1082" t="s">
        <v>6</v>
      </c>
      <c r="D1082">
        <v>33</v>
      </c>
      <c r="E1082">
        <v>20</v>
      </c>
      <c r="F1082">
        <v>16</v>
      </c>
      <c r="G1082">
        <v>14</v>
      </c>
      <c r="H1082">
        <v>83</v>
      </c>
      <c r="I1082" t="s">
        <v>210</v>
      </c>
      <c r="L1082" s="195" t="e">
        <f>D1082=#REF!</f>
        <v>#REF!</v>
      </c>
      <c r="M1082" s="195" t="e">
        <f>E1082=#REF!</f>
        <v>#REF!</v>
      </c>
      <c r="N1082" s="195" t="e">
        <f>F1082=#REF!</f>
        <v>#REF!</v>
      </c>
      <c r="O1082" s="195" t="e">
        <f>G1082=#REF!</f>
        <v>#REF!</v>
      </c>
      <c r="P1082" s="195" t="e">
        <f>H1082=#REF!</f>
        <v>#REF!</v>
      </c>
      <c r="Q1082" s="195"/>
      <c r="R1082" s="185"/>
      <c r="S1082" s="185"/>
      <c r="T1082" s="185"/>
      <c r="U1082" s="185"/>
      <c r="V1082" s="185"/>
      <c r="W1082" s="185"/>
    </row>
    <row r="1083" spans="1:23" x14ac:dyDescent="0.35">
      <c r="A1083" t="s">
        <v>537</v>
      </c>
      <c r="B1083" t="s">
        <v>84</v>
      </c>
      <c r="C1083" t="s">
        <v>7</v>
      </c>
      <c r="D1083">
        <v>40</v>
      </c>
      <c r="E1083">
        <v>59</v>
      </c>
      <c r="F1083">
        <v>40</v>
      </c>
      <c r="G1083">
        <v>13</v>
      </c>
      <c r="H1083">
        <v>152</v>
      </c>
      <c r="I1083" t="s">
        <v>210</v>
      </c>
      <c r="L1083" s="195" t="e">
        <f>D1083=#REF!</f>
        <v>#REF!</v>
      </c>
      <c r="M1083" s="195" t="e">
        <f>E1083=#REF!</f>
        <v>#REF!</v>
      </c>
      <c r="N1083" s="195" t="e">
        <f>F1083=#REF!</f>
        <v>#REF!</v>
      </c>
      <c r="O1083" s="195" t="e">
        <f>G1083=#REF!</f>
        <v>#REF!</v>
      </c>
      <c r="P1083" s="195" t="e">
        <f>H1083=#REF!</f>
        <v>#REF!</v>
      </c>
      <c r="Q1083" s="195"/>
      <c r="R1083" s="185"/>
      <c r="S1083" s="185"/>
      <c r="T1083" s="185"/>
      <c r="U1083" s="185"/>
      <c r="V1083" s="185"/>
      <c r="W1083" s="185"/>
    </row>
    <row r="1084" spans="1:23" x14ac:dyDescent="0.35">
      <c r="A1084" t="s">
        <v>538</v>
      </c>
      <c r="B1084" t="s">
        <v>84</v>
      </c>
      <c r="C1084" t="s">
        <v>8</v>
      </c>
      <c r="D1084">
        <v>11</v>
      </c>
      <c r="E1084">
        <v>9</v>
      </c>
      <c r="F1084">
        <v>4</v>
      </c>
      <c r="G1084">
        <v>7</v>
      </c>
      <c r="H1084">
        <v>31</v>
      </c>
      <c r="I1084" t="s">
        <v>210</v>
      </c>
      <c r="L1084" s="195" t="e">
        <f>D1084=#REF!</f>
        <v>#REF!</v>
      </c>
      <c r="M1084" s="195" t="e">
        <f>E1084=#REF!</f>
        <v>#REF!</v>
      </c>
      <c r="N1084" s="195" t="e">
        <f>F1084=#REF!</f>
        <v>#REF!</v>
      </c>
      <c r="O1084" s="195" t="e">
        <f>G1084=#REF!</f>
        <v>#REF!</v>
      </c>
      <c r="P1084" s="195" t="e">
        <f>H1084=#REF!</f>
        <v>#REF!</v>
      </c>
      <c r="Q1084" s="195"/>
      <c r="R1084" s="185"/>
      <c r="S1084" s="185"/>
      <c r="T1084" s="185"/>
      <c r="U1084" s="185"/>
      <c r="V1084" s="185"/>
      <c r="W1084" s="185"/>
    </row>
    <row r="1085" spans="1:23" x14ac:dyDescent="0.35">
      <c r="A1085" t="s">
        <v>539</v>
      </c>
      <c r="B1085" t="s">
        <v>84</v>
      </c>
      <c r="C1085" t="s">
        <v>9</v>
      </c>
      <c r="D1085">
        <v>3</v>
      </c>
      <c r="E1085" t="s">
        <v>148</v>
      </c>
      <c r="F1085">
        <v>3</v>
      </c>
      <c r="G1085" t="s">
        <v>148</v>
      </c>
      <c r="H1085">
        <v>8</v>
      </c>
      <c r="I1085" t="s">
        <v>210</v>
      </c>
      <c r="L1085" s="195" t="e">
        <f>D1085=#REF!</f>
        <v>#REF!</v>
      </c>
      <c r="M1085" s="195" t="e">
        <f>E1085=#REF!</f>
        <v>#REF!</v>
      </c>
      <c r="N1085" s="195" t="e">
        <f>F1085=#REF!</f>
        <v>#REF!</v>
      </c>
      <c r="O1085" s="195" t="e">
        <f>G1085=#REF!</f>
        <v>#REF!</v>
      </c>
      <c r="P1085" s="195" t="e">
        <f>H1085=#REF!</f>
        <v>#REF!</v>
      </c>
      <c r="Q1085" s="195"/>
      <c r="R1085" s="185"/>
      <c r="S1085" s="185"/>
      <c r="T1085" s="185"/>
      <c r="U1085" s="185"/>
      <c r="V1085" s="185"/>
      <c r="W1085" s="185"/>
    </row>
    <row r="1086" spans="1:23" x14ac:dyDescent="0.35">
      <c r="A1086" t="s">
        <v>540</v>
      </c>
      <c r="B1086" t="s">
        <v>84</v>
      </c>
      <c r="C1086" t="s">
        <v>10</v>
      </c>
      <c r="D1086">
        <v>13</v>
      </c>
      <c r="E1086">
        <v>16</v>
      </c>
      <c r="F1086">
        <v>10</v>
      </c>
      <c r="G1086">
        <v>11</v>
      </c>
      <c r="H1086">
        <v>50</v>
      </c>
      <c r="I1086" t="s">
        <v>210</v>
      </c>
      <c r="L1086" s="195" t="e">
        <f>D1086=#REF!</f>
        <v>#REF!</v>
      </c>
      <c r="M1086" s="195" t="e">
        <f>E1086=#REF!</f>
        <v>#REF!</v>
      </c>
      <c r="N1086" s="195" t="e">
        <f>F1086=#REF!</f>
        <v>#REF!</v>
      </c>
      <c r="O1086" s="195" t="e">
        <f>G1086=#REF!</f>
        <v>#REF!</v>
      </c>
      <c r="P1086" s="195" t="e">
        <f>H1086=#REF!</f>
        <v>#REF!</v>
      </c>
      <c r="Q1086" s="195"/>
      <c r="R1086" s="185"/>
      <c r="S1086" s="185"/>
      <c r="T1086" s="185"/>
      <c r="U1086" s="185"/>
      <c r="V1086" s="185"/>
      <c r="W1086" s="185"/>
    </row>
    <row r="1087" spans="1:23" x14ac:dyDescent="0.35">
      <c r="A1087" t="s">
        <v>541</v>
      </c>
      <c r="B1087" t="s">
        <v>84</v>
      </c>
      <c r="C1087" t="s">
        <v>11</v>
      </c>
      <c r="D1087">
        <v>51</v>
      </c>
      <c r="E1087">
        <v>57</v>
      </c>
      <c r="F1087">
        <v>38</v>
      </c>
      <c r="G1087">
        <v>22</v>
      </c>
      <c r="H1087">
        <v>168</v>
      </c>
      <c r="I1087" t="s">
        <v>210</v>
      </c>
      <c r="L1087" s="195" t="e">
        <f>D1087=#REF!</f>
        <v>#REF!</v>
      </c>
      <c r="M1087" s="195" t="e">
        <f>E1087=#REF!</f>
        <v>#REF!</v>
      </c>
      <c r="N1087" s="195" t="e">
        <f>F1087=#REF!</f>
        <v>#REF!</v>
      </c>
      <c r="O1087" s="195" t="e">
        <f>G1087=#REF!</f>
        <v>#REF!</v>
      </c>
      <c r="P1087" s="195" t="e">
        <f>H1087=#REF!</f>
        <v>#REF!</v>
      </c>
      <c r="Q1087" s="195"/>
      <c r="R1087" s="185"/>
      <c r="S1087" s="185"/>
      <c r="T1087" s="185"/>
      <c r="U1087" s="185"/>
      <c r="V1087" s="185"/>
      <c r="W1087" s="185"/>
    </row>
    <row r="1088" spans="1:23" x14ac:dyDescent="0.35">
      <c r="A1088" t="s">
        <v>542</v>
      </c>
      <c r="B1088" t="s">
        <v>84</v>
      </c>
      <c r="C1088" t="s">
        <v>12</v>
      </c>
      <c r="D1088">
        <v>34</v>
      </c>
      <c r="E1088">
        <v>35</v>
      </c>
      <c r="F1088">
        <v>27</v>
      </c>
      <c r="G1088">
        <v>28</v>
      </c>
      <c r="H1088">
        <v>124</v>
      </c>
      <c r="I1088" t="s">
        <v>210</v>
      </c>
      <c r="L1088" s="195" t="e">
        <f>D1088=#REF!</f>
        <v>#REF!</v>
      </c>
      <c r="M1088" s="195" t="e">
        <f>E1088=#REF!</f>
        <v>#REF!</v>
      </c>
      <c r="N1088" s="195" t="e">
        <f>F1088=#REF!</f>
        <v>#REF!</v>
      </c>
      <c r="O1088" s="195" t="e">
        <f>G1088=#REF!</f>
        <v>#REF!</v>
      </c>
      <c r="P1088" s="195" t="e">
        <f>H1088=#REF!</f>
        <v>#REF!</v>
      </c>
      <c r="Q1088" s="195"/>
      <c r="R1088" s="185"/>
      <c r="S1088" s="185"/>
      <c r="T1088" s="185"/>
      <c r="U1088" s="185"/>
      <c r="V1088" s="185"/>
      <c r="W1088" s="185"/>
    </row>
    <row r="1089" spans="1:23" x14ac:dyDescent="0.35">
      <c r="A1089" t="s">
        <v>543</v>
      </c>
      <c r="B1089" t="s">
        <v>84</v>
      </c>
      <c r="C1089" t="s">
        <v>13</v>
      </c>
      <c r="D1089">
        <v>6</v>
      </c>
      <c r="E1089" t="s">
        <v>148</v>
      </c>
      <c r="F1089" t="s">
        <v>148</v>
      </c>
      <c r="G1089" t="s">
        <v>148</v>
      </c>
      <c r="H1089">
        <v>10</v>
      </c>
      <c r="I1089" t="s">
        <v>210</v>
      </c>
      <c r="L1089" s="195" t="e">
        <f>D1089=#REF!</f>
        <v>#REF!</v>
      </c>
      <c r="M1089" s="195" t="e">
        <f>E1089=#REF!</f>
        <v>#REF!</v>
      </c>
      <c r="N1089" s="195" t="e">
        <f>F1089=#REF!</f>
        <v>#REF!</v>
      </c>
      <c r="O1089" s="195" t="e">
        <f>G1089=#REF!</f>
        <v>#REF!</v>
      </c>
      <c r="P1089" s="195" t="e">
        <f>H1089=#REF!</f>
        <v>#REF!</v>
      </c>
      <c r="Q1089" s="195"/>
      <c r="R1089" s="185"/>
      <c r="S1089" s="185"/>
      <c r="T1089" s="185"/>
      <c r="U1089" s="185"/>
      <c r="V1089" s="185"/>
      <c r="W1089" s="185"/>
    </row>
    <row r="1090" spans="1:23" x14ac:dyDescent="0.35">
      <c r="A1090" t="s">
        <v>544</v>
      </c>
      <c r="B1090" t="s">
        <v>84</v>
      </c>
      <c r="C1090" t="s">
        <v>14</v>
      </c>
      <c r="D1090">
        <v>47</v>
      </c>
      <c r="E1090">
        <v>49</v>
      </c>
      <c r="F1090">
        <v>31</v>
      </c>
      <c r="G1090">
        <v>37</v>
      </c>
      <c r="H1090">
        <v>164</v>
      </c>
      <c r="I1090" t="s">
        <v>210</v>
      </c>
      <c r="L1090" s="195" t="e">
        <f>D1090=#REF!</f>
        <v>#REF!</v>
      </c>
      <c r="M1090" s="195" t="e">
        <f>E1090=#REF!</f>
        <v>#REF!</v>
      </c>
      <c r="N1090" s="195" t="e">
        <f>F1090=#REF!</f>
        <v>#REF!</v>
      </c>
      <c r="O1090" s="195" t="e">
        <f>G1090=#REF!</f>
        <v>#REF!</v>
      </c>
      <c r="P1090" s="195" t="e">
        <f>H1090=#REF!</f>
        <v>#REF!</v>
      </c>
      <c r="Q1090" s="195"/>
      <c r="R1090" s="185"/>
      <c r="S1090" s="185"/>
      <c r="T1090" s="185"/>
      <c r="U1090" s="185"/>
      <c r="V1090" s="185"/>
      <c r="W1090" s="185"/>
    </row>
    <row r="1091" spans="1:23" x14ac:dyDescent="0.35">
      <c r="A1091" t="s">
        <v>545</v>
      </c>
      <c r="B1091" t="s">
        <v>84</v>
      </c>
      <c r="C1091" t="s">
        <v>15</v>
      </c>
      <c r="D1091">
        <v>21</v>
      </c>
      <c r="E1091">
        <v>5</v>
      </c>
      <c r="F1091">
        <v>10</v>
      </c>
      <c r="G1091">
        <v>4</v>
      </c>
      <c r="H1091">
        <v>40</v>
      </c>
      <c r="I1091" t="s">
        <v>210</v>
      </c>
      <c r="L1091" s="195" t="e">
        <f>D1091=#REF!</f>
        <v>#REF!</v>
      </c>
      <c r="M1091" s="195" t="e">
        <f>E1091=#REF!</f>
        <v>#REF!</v>
      </c>
      <c r="N1091" s="195" t="e">
        <f>F1091=#REF!</f>
        <v>#REF!</v>
      </c>
      <c r="O1091" s="195" t="e">
        <f>G1091=#REF!</f>
        <v>#REF!</v>
      </c>
      <c r="P1091" s="195" t="e">
        <f>H1091=#REF!</f>
        <v>#REF!</v>
      </c>
      <c r="Q1091" s="195"/>
      <c r="R1091" s="185"/>
      <c r="S1091" s="185"/>
      <c r="T1091" s="185"/>
      <c r="U1091" s="185"/>
      <c r="V1091" s="185"/>
      <c r="W1091" s="185"/>
    </row>
    <row r="1092" spans="1:23" x14ac:dyDescent="0.35">
      <c r="A1092" t="s">
        <v>546</v>
      </c>
      <c r="B1092" t="s">
        <v>84</v>
      </c>
      <c r="C1092" t="s">
        <v>16</v>
      </c>
      <c r="D1092" t="s">
        <v>148</v>
      </c>
      <c r="E1092" t="s">
        <v>148</v>
      </c>
      <c r="F1092" t="s">
        <v>148</v>
      </c>
      <c r="G1092" t="s">
        <v>148</v>
      </c>
      <c r="H1092">
        <v>8</v>
      </c>
      <c r="I1092" t="s">
        <v>210</v>
      </c>
      <c r="L1092" s="195" t="e">
        <f>D1092=#REF!</f>
        <v>#REF!</v>
      </c>
      <c r="M1092" s="195" t="e">
        <f>E1092=#REF!</f>
        <v>#REF!</v>
      </c>
      <c r="N1092" s="195" t="e">
        <f>F1092=#REF!</f>
        <v>#REF!</v>
      </c>
      <c r="O1092" s="195" t="e">
        <f>G1092=#REF!</f>
        <v>#REF!</v>
      </c>
      <c r="P1092" s="195" t="e">
        <f>H1092=#REF!</f>
        <v>#REF!</v>
      </c>
      <c r="Q1092" s="195"/>
      <c r="R1092" s="185"/>
      <c r="S1092" s="185"/>
      <c r="T1092" s="185"/>
      <c r="U1092" s="185"/>
      <c r="V1092" s="185"/>
      <c r="W1092" s="185"/>
    </row>
    <row r="1093" spans="1:23" x14ac:dyDescent="0.35">
      <c r="A1093" t="s">
        <v>1284</v>
      </c>
      <c r="B1093" t="s">
        <v>179</v>
      </c>
      <c r="C1093" t="s">
        <v>1</v>
      </c>
      <c r="D1093">
        <v>104</v>
      </c>
      <c r="E1093">
        <v>75</v>
      </c>
      <c r="F1093">
        <v>102</v>
      </c>
      <c r="G1093">
        <v>59</v>
      </c>
      <c r="H1093">
        <v>340</v>
      </c>
      <c r="I1093" t="s">
        <v>210</v>
      </c>
      <c r="L1093" s="195" t="e">
        <f>D1093=#REF!</f>
        <v>#REF!</v>
      </c>
      <c r="M1093" s="195" t="e">
        <f>E1093=#REF!</f>
        <v>#REF!</v>
      </c>
      <c r="N1093" s="195" t="e">
        <f>F1093=#REF!</f>
        <v>#REF!</v>
      </c>
      <c r="O1093" s="195" t="e">
        <f>G1093=#REF!</f>
        <v>#REF!</v>
      </c>
      <c r="P1093" s="195" t="e">
        <f>H1093=#REF!</f>
        <v>#REF!</v>
      </c>
      <c r="Q1093" s="195"/>
      <c r="R1093" s="185"/>
      <c r="S1093" s="185"/>
      <c r="T1093" s="185"/>
      <c r="U1093" s="185"/>
      <c r="V1093" s="185"/>
      <c r="W1093" s="185"/>
    </row>
    <row r="1094" spans="1:23" x14ac:dyDescent="0.35">
      <c r="A1094" t="s">
        <v>1285</v>
      </c>
      <c r="B1094" t="s">
        <v>179</v>
      </c>
      <c r="C1094" t="s">
        <v>2</v>
      </c>
      <c r="D1094">
        <v>218</v>
      </c>
      <c r="E1094">
        <v>152</v>
      </c>
      <c r="F1094">
        <v>108</v>
      </c>
      <c r="G1094">
        <v>73</v>
      </c>
      <c r="H1094">
        <v>551</v>
      </c>
      <c r="I1094" t="s">
        <v>210</v>
      </c>
      <c r="L1094" s="195" t="e">
        <f>D1094=#REF!</f>
        <v>#REF!</v>
      </c>
      <c r="M1094" s="195" t="e">
        <f>E1094=#REF!</f>
        <v>#REF!</v>
      </c>
      <c r="N1094" s="195" t="e">
        <f>F1094=#REF!</f>
        <v>#REF!</v>
      </c>
      <c r="O1094" s="195" t="e">
        <f>G1094=#REF!</f>
        <v>#REF!</v>
      </c>
      <c r="P1094" s="195" t="e">
        <f>H1094=#REF!</f>
        <v>#REF!</v>
      </c>
      <c r="Q1094" s="195"/>
      <c r="R1094" s="185"/>
      <c r="S1094" s="185"/>
      <c r="T1094" s="185"/>
      <c r="U1094" s="185"/>
      <c r="V1094" s="185"/>
      <c r="W1094" s="185"/>
    </row>
    <row r="1095" spans="1:23" x14ac:dyDescent="0.35">
      <c r="A1095" t="s">
        <v>1286</v>
      </c>
      <c r="B1095" t="s">
        <v>179</v>
      </c>
      <c r="C1095" t="s">
        <v>3</v>
      </c>
      <c r="D1095">
        <v>387</v>
      </c>
      <c r="E1095">
        <v>258</v>
      </c>
      <c r="F1095">
        <v>246</v>
      </c>
      <c r="G1095">
        <v>143</v>
      </c>
      <c r="H1095">
        <v>1034</v>
      </c>
      <c r="I1095" t="s">
        <v>210</v>
      </c>
      <c r="L1095" s="195" t="e">
        <f>D1095=#REF!</f>
        <v>#REF!</v>
      </c>
      <c r="M1095" s="195" t="e">
        <f>E1095=#REF!</f>
        <v>#REF!</v>
      </c>
      <c r="N1095" s="195" t="e">
        <f>F1095=#REF!</f>
        <v>#REF!</v>
      </c>
      <c r="O1095" s="195" t="e">
        <f>G1095=#REF!</f>
        <v>#REF!</v>
      </c>
      <c r="P1095" s="195" t="e">
        <f>H1095=#REF!</f>
        <v>#REF!</v>
      </c>
      <c r="Q1095" s="195"/>
      <c r="R1095" s="185"/>
      <c r="S1095" s="185"/>
      <c r="T1095" s="185"/>
      <c r="U1095" s="185"/>
      <c r="V1095" s="185"/>
      <c r="W1095" s="185"/>
    </row>
    <row r="1096" spans="1:23" x14ac:dyDescent="0.35">
      <c r="A1096" t="s">
        <v>1287</v>
      </c>
      <c r="B1096" t="s">
        <v>179</v>
      </c>
      <c r="C1096" t="s">
        <v>4</v>
      </c>
      <c r="D1096">
        <v>60</v>
      </c>
      <c r="E1096">
        <v>60</v>
      </c>
      <c r="F1096">
        <v>34</v>
      </c>
      <c r="G1096">
        <v>23</v>
      </c>
      <c r="H1096">
        <v>177</v>
      </c>
      <c r="I1096" t="s">
        <v>210</v>
      </c>
      <c r="L1096" s="195" t="e">
        <f>D1096=#REF!</f>
        <v>#REF!</v>
      </c>
      <c r="M1096" s="195" t="e">
        <f>E1096=#REF!</f>
        <v>#REF!</v>
      </c>
      <c r="N1096" s="195" t="e">
        <f>F1096=#REF!</f>
        <v>#REF!</v>
      </c>
      <c r="O1096" s="195" t="e">
        <f>G1096=#REF!</f>
        <v>#REF!</v>
      </c>
      <c r="P1096" s="195" t="e">
        <f>H1096=#REF!</f>
        <v>#REF!</v>
      </c>
      <c r="Q1096" s="195"/>
      <c r="R1096" s="185"/>
      <c r="S1096" s="185"/>
      <c r="T1096" s="185"/>
      <c r="U1096" s="185"/>
      <c r="V1096" s="185"/>
      <c r="W1096" s="185"/>
    </row>
    <row r="1097" spans="1:23" x14ac:dyDescent="0.35">
      <c r="A1097" t="s">
        <v>1288</v>
      </c>
      <c r="B1097" t="s">
        <v>179</v>
      </c>
      <c r="C1097" t="s">
        <v>5</v>
      </c>
      <c r="D1097">
        <v>131</v>
      </c>
      <c r="E1097">
        <v>132</v>
      </c>
      <c r="F1097">
        <v>126</v>
      </c>
      <c r="G1097">
        <v>77</v>
      </c>
      <c r="H1097">
        <v>466</v>
      </c>
      <c r="I1097" t="s">
        <v>210</v>
      </c>
      <c r="L1097" s="195" t="e">
        <f>D1097=#REF!</f>
        <v>#REF!</v>
      </c>
      <c r="M1097" s="195" t="e">
        <f>E1097=#REF!</f>
        <v>#REF!</v>
      </c>
      <c r="N1097" s="195" t="e">
        <f>F1097=#REF!</f>
        <v>#REF!</v>
      </c>
      <c r="O1097" s="195" t="e">
        <f>G1097=#REF!</f>
        <v>#REF!</v>
      </c>
      <c r="P1097" s="195" t="e">
        <f>H1097=#REF!</f>
        <v>#REF!</v>
      </c>
      <c r="Q1097" s="195"/>
      <c r="R1097" s="185"/>
      <c r="S1097" s="185"/>
      <c r="T1097" s="185"/>
      <c r="U1097" s="185"/>
      <c r="V1097" s="185"/>
      <c r="W1097" s="185"/>
    </row>
    <row r="1098" spans="1:23" x14ac:dyDescent="0.35">
      <c r="A1098" t="s">
        <v>1289</v>
      </c>
      <c r="B1098" t="s">
        <v>179</v>
      </c>
      <c r="C1098" t="s">
        <v>6</v>
      </c>
      <c r="D1098">
        <v>217</v>
      </c>
      <c r="E1098">
        <v>120</v>
      </c>
      <c r="F1098">
        <v>118</v>
      </c>
      <c r="G1098">
        <v>68</v>
      </c>
      <c r="H1098">
        <v>523</v>
      </c>
      <c r="I1098" t="s">
        <v>210</v>
      </c>
      <c r="L1098" s="195" t="e">
        <f>D1098=#REF!</f>
        <v>#REF!</v>
      </c>
      <c r="M1098" s="195" t="e">
        <f>E1098=#REF!</f>
        <v>#REF!</v>
      </c>
      <c r="N1098" s="195" t="e">
        <f>F1098=#REF!</f>
        <v>#REF!</v>
      </c>
      <c r="O1098" s="195" t="e">
        <f>G1098=#REF!</f>
        <v>#REF!</v>
      </c>
      <c r="P1098" s="195" t="e">
        <f>H1098=#REF!</f>
        <v>#REF!</v>
      </c>
      <c r="Q1098" s="195"/>
      <c r="R1098" s="185"/>
      <c r="S1098" s="185"/>
      <c r="T1098" s="185"/>
      <c r="U1098" s="185"/>
      <c r="V1098" s="185"/>
      <c r="W1098" s="185"/>
    </row>
    <row r="1099" spans="1:23" x14ac:dyDescent="0.35">
      <c r="A1099" t="s">
        <v>1290</v>
      </c>
      <c r="B1099" t="s">
        <v>179</v>
      </c>
      <c r="C1099" t="s">
        <v>7</v>
      </c>
      <c r="D1099">
        <v>128</v>
      </c>
      <c r="E1099">
        <v>151</v>
      </c>
      <c r="F1099">
        <v>158</v>
      </c>
      <c r="G1099">
        <v>61</v>
      </c>
      <c r="H1099">
        <v>498</v>
      </c>
      <c r="I1099" t="s">
        <v>210</v>
      </c>
      <c r="L1099" s="195" t="e">
        <f>D1099=#REF!</f>
        <v>#REF!</v>
      </c>
      <c r="M1099" s="195" t="e">
        <f>E1099=#REF!</f>
        <v>#REF!</v>
      </c>
      <c r="N1099" s="195" t="e">
        <f>F1099=#REF!</f>
        <v>#REF!</v>
      </c>
      <c r="O1099" s="195" t="e">
        <f>G1099=#REF!</f>
        <v>#REF!</v>
      </c>
      <c r="P1099" s="195" t="e">
        <f>H1099=#REF!</f>
        <v>#REF!</v>
      </c>
      <c r="Q1099" s="195"/>
      <c r="R1099" s="185"/>
      <c r="S1099" s="185"/>
      <c r="T1099" s="185"/>
      <c r="U1099" s="185"/>
      <c r="V1099" s="185"/>
      <c r="W1099" s="185"/>
    </row>
    <row r="1100" spans="1:23" x14ac:dyDescent="0.35">
      <c r="A1100" t="s">
        <v>1291</v>
      </c>
      <c r="B1100" t="s">
        <v>179</v>
      </c>
      <c r="C1100" t="s">
        <v>8</v>
      </c>
      <c r="D1100">
        <v>40</v>
      </c>
      <c r="E1100">
        <v>22</v>
      </c>
      <c r="F1100">
        <v>15</v>
      </c>
      <c r="G1100">
        <v>8</v>
      </c>
      <c r="H1100">
        <v>85</v>
      </c>
      <c r="I1100" t="s">
        <v>210</v>
      </c>
      <c r="L1100" s="195" t="e">
        <f>D1100=#REF!</f>
        <v>#REF!</v>
      </c>
      <c r="M1100" s="195" t="e">
        <f>E1100=#REF!</f>
        <v>#REF!</v>
      </c>
      <c r="N1100" s="195" t="e">
        <f>F1100=#REF!</f>
        <v>#REF!</v>
      </c>
      <c r="O1100" s="195" t="e">
        <f>G1100=#REF!</f>
        <v>#REF!</v>
      </c>
      <c r="P1100" s="195" t="e">
        <f>H1100=#REF!</f>
        <v>#REF!</v>
      </c>
      <c r="Q1100" s="195"/>
      <c r="R1100" s="185"/>
      <c r="S1100" s="185"/>
      <c r="T1100" s="185"/>
      <c r="U1100" s="185"/>
      <c r="V1100" s="185"/>
      <c r="W1100" s="185"/>
    </row>
    <row r="1101" spans="1:23" x14ac:dyDescent="0.35">
      <c r="A1101" t="s">
        <v>1292</v>
      </c>
      <c r="B1101" t="s">
        <v>179</v>
      </c>
      <c r="C1101" t="s">
        <v>9</v>
      </c>
      <c r="D1101">
        <v>16</v>
      </c>
      <c r="E1101">
        <v>21</v>
      </c>
      <c r="F1101">
        <v>5</v>
      </c>
      <c r="G1101">
        <v>3</v>
      </c>
      <c r="H1101">
        <v>45</v>
      </c>
      <c r="I1101" t="s">
        <v>210</v>
      </c>
      <c r="L1101" s="195" t="e">
        <f>D1101=#REF!</f>
        <v>#REF!</v>
      </c>
      <c r="M1101" s="195" t="e">
        <f>E1101=#REF!</f>
        <v>#REF!</v>
      </c>
      <c r="N1101" s="195" t="e">
        <f>F1101=#REF!</f>
        <v>#REF!</v>
      </c>
      <c r="O1101" s="195" t="e">
        <f>G1101=#REF!</f>
        <v>#REF!</v>
      </c>
      <c r="P1101" s="195" t="e">
        <f>H1101=#REF!</f>
        <v>#REF!</v>
      </c>
      <c r="Q1101" s="195"/>
      <c r="R1101" s="185"/>
      <c r="S1101" s="185"/>
      <c r="T1101" s="185"/>
      <c r="U1101" s="185"/>
      <c r="V1101" s="185"/>
      <c r="W1101" s="185"/>
    </row>
    <row r="1102" spans="1:23" x14ac:dyDescent="0.35">
      <c r="A1102" t="s">
        <v>1293</v>
      </c>
      <c r="B1102" t="s">
        <v>179</v>
      </c>
      <c r="C1102" t="s">
        <v>10</v>
      </c>
      <c r="D1102">
        <v>97</v>
      </c>
      <c r="E1102">
        <v>59</v>
      </c>
      <c r="F1102">
        <v>54</v>
      </c>
      <c r="G1102">
        <v>47</v>
      </c>
      <c r="H1102">
        <v>257</v>
      </c>
      <c r="I1102" t="s">
        <v>210</v>
      </c>
      <c r="L1102" s="195" t="e">
        <f>D1102=#REF!</f>
        <v>#REF!</v>
      </c>
      <c r="M1102" s="195" t="e">
        <f>E1102=#REF!</f>
        <v>#REF!</v>
      </c>
      <c r="N1102" s="195" t="e">
        <f>F1102=#REF!</f>
        <v>#REF!</v>
      </c>
      <c r="O1102" s="195" t="e">
        <f>G1102=#REF!</f>
        <v>#REF!</v>
      </c>
      <c r="P1102" s="195" t="e">
        <f>H1102=#REF!</f>
        <v>#REF!</v>
      </c>
      <c r="Q1102" s="195"/>
      <c r="R1102" s="185"/>
      <c r="S1102" s="185"/>
      <c r="T1102" s="185"/>
      <c r="U1102" s="185"/>
      <c r="V1102" s="185"/>
      <c r="W1102" s="185"/>
    </row>
    <row r="1103" spans="1:23" x14ac:dyDescent="0.35">
      <c r="A1103" t="s">
        <v>1294</v>
      </c>
      <c r="B1103" t="s">
        <v>179</v>
      </c>
      <c r="C1103" t="s">
        <v>11</v>
      </c>
      <c r="D1103">
        <v>302</v>
      </c>
      <c r="E1103">
        <v>166</v>
      </c>
      <c r="F1103">
        <v>145</v>
      </c>
      <c r="G1103">
        <v>96</v>
      </c>
      <c r="H1103">
        <v>709</v>
      </c>
      <c r="I1103" t="s">
        <v>210</v>
      </c>
      <c r="L1103" s="195" t="e">
        <f>D1103=#REF!</f>
        <v>#REF!</v>
      </c>
      <c r="M1103" s="195" t="e">
        <f>E1103=#REF!</f>
        <v>#REF!</v>
      </c>
      <c r="N1103" s="195" t="e">
        <f>F1103=#REF!</f>
        <v>#REF!</v>
      </c>
      <c r="O1103" s="195" t="e">
        <f>G1103=#REF!</f>
        <v>#REF!</v>
      </c>
      <c r="P1103" s="195" t="e">
        <f>H1103=#REF!</f>
        <v>#REF!</v>
      </c>
      <c r="Q1103" s="195"/>
      <c r="R1103" s="185"/>
      <c r="S1103" s="185"/>
      <c r="T1103" s="185"/>
      <c r="U1103" s="185"/>
      <c r="V1103" s="185"/>
      <c r="W1103" s="185"/>
    </row>
    <row r="1104" spans="1:23" x14ac:dyDescent="0.35">
      <c r="A1104" t="s">
        <v>1295</v>
      </c>
      <c r="B1104" t="s">
        <v>179</v>
      </c>
      <c r="C1104" t="s">
        <v>12</v>
      </c>
      <c r="D1104">
        <v>217</v>
      </c>
      <c r="E1104">
        <v>160</v>
      </c>
      <c r="F1104">
        <v>153</v>
      </c>
      <c r="G1104">
        <v>102</v>
      </c>
      <c r="H1104">
        <v>632</v>
      </c>
      <c r="I1104" t="s">
        <v>210</v>
      </c>
      <c r="L1104" s="195" t="e">
        <f>D1104=#REF!</f>
        <v>#REF!</v>
      </c>
      <c r="M1104" s="195" t="e">
        <f>E1104=#REF!</f>
        <v>#REF!</v>
      </c>
      <c r="N1104" s="195" t="e">
        <f>F1104=#REF!</f>
        <v>#REF!</v>
      </c>
      <c r="O1104" s="195" t="e">
        <f>G1104=#REF!</f>
        <v>#REF!</v>
      </c>
      <c r="P1104" s="195" t="e">
        <f>H1104=#REF!</f>
        <v>#REF!</v>
      </c>
      <c r="Q1104" s="195"/>
      <c r="R1104" s="185"/>
      <c r="S1104" s="185"/>
      <c r="T1104" s="185"/>
      <c r="U1104" s="185"/>
      <c r="V1104" s="185"/>
      <c r="W1104" s="185"/>
    </row>
    <row r="1105" spans="1:23" x14ac:dyDescent="0.35">
      <c r="A1105" t="s">
        <v>1296</v>
      </c>
      <c r="B1105" t="s">
        <v>179</v>
      </c>
      <c r="C1105" t="s">
        <v>13</v>
      </c>
      <c r="D1105">
        <v>25</v>
      </c>
      <c r="E1105">
        <v>16</v>
      </c>
      <c r="F1105">
        <v>6</v>
      </c>
      <c r="G1105">
        <v>4</v>
      </c>
      <c r="H1105">
        <v>51</v>
      </c>
      <c r="I1105" t="s">
        <v>210</v>
      </c>
      <c r="L1105" s="195" t="e">
        <f>D1105=#REF!</f>
        <v>#REF!</v>
      </c>
      <c r="M1105" s="195" t="e">
        <f>E1105=#REF!</f>
        <v>#REF!</v>
      </c>
      <c r="N1105" s="195" t="e">
        <f>F1105=#REF!</f>
        <v>#REF!</v>
      </c>
      <c r="O1105" s="195" t="e">
        <f>G1105=#REF!</f>
        <v>#REF!</v>
      </c>
      <c r="P1105" s="195" t="e">
        <f>H1105=#REF!</f>
        <v>#REF!</v>
      </c>
      <c r="Q1105" s="195"/>
      <c r="R1105" s="185"/>
      <c r="S1105" s="185"/>
      <c r="T1105" s="185"/>
      <c r="U1105" s="185"/>
      <c r="V1105" s="185"/>
      <c r="W1105" s="185"/>
    </row>
    <row r="1106" spans="1:23" x14ac:dyDescent="0.35">
      <c r="A1106" t="s">
        <v>1297</v>
      </c>
      <c r="B1106" t="s">
        <v>179</v>
      </c>
      <c r="C1106" t="s">
        <v>14</v>
      </c>
      <c r="D1106">
        <v>146</v>
      </c>
      <c r="E1106">
        <v>169</v>
      </c>
      <c r="F1106">
        <v>204</v>
      </c>
      <c r="G1106">
        <v>124</v>
      </c>
      <c r="H1106">
        <v>643</v>
      </c>
      <c r="I1106" t="s">
        <v>210</v>
      </c>
      <c r="L1106" s="195" t="e">
        <f>D1106=#REF!</f>
        <v>#REF!</v>
      </c>
      <c r="M1106" s="195" t="e">
        <f>E1106=#REF!</f>
        <v>#REF!</v>
      </c>
      <c r="N1106" s="195" t="e">
        <f>F1106=#REF!</f>
        <v>#REF!</v>
      </c>
      <c r="O1106" s="195" t="e">
        <f>G1106=#REF!</f>
        <v>#REF!</v>
      </c>
      <c r="P1106" s="195" t="e">
        <f>H1106=#REF!</f>
        <v>#REF!</v>
      </c>
      <c r="Q1106" s="195"/>
      <c r="R1106" s="185"/>
      <c r="S1106" s="185"/>
      <c r="T1106" s="185"/>
      <c r="U1106" s="185"/>
      <c r="V1106" s="185"/>
      <c r="W1106" s="185"/>
    </row>
    <row r="1107" spans="1:23" x14ac:dyDescent="0.35">
      <c r="A1107" t="s">
        <v>1298</v>
      </c>
      <c r="B1107" t="s">
        <v>179</v>
      </c>
      <c r="C1107" t="s">
        <v>15</v>
      </c>
      <c r="D1107">
        <v>30</v>
      </c>
      <c r="E1107">
        <v>22</v>
      </c>
      <c r="F1107">
        <v>19</v>
      </c>
      <c r="G1107">
        <v>4</v>
      </c>
      <c r="H1107">
        <v>75</v>
      </c>
      <c r="I1107" t="s">
        <v>210</v>
      </c>
      <c r="L1107" s="195" t="e">
        <f>D1107=#REF!</f>
        <v>#REF!</v>
      </c>
      <c r="M1107" s="195" t="e">
        <f>E1107=#REF!</f>
        <v>#REF!</v>
      </c>
      <c r="N1107" s="195" t="e">
        <f>F1107=#REF!</f>
        <v>#REF!</v>
      </c>
      <c r="O1107" s="195" t="e">
        <f>G1107=#REF!</f>
        <v>#REF!</v>
      </c>
      <c r="P1107" s="195" t="e">
        <f>H1107=#REF!</f>
        <v>#REF!</v>
      </c>
      <c r="Q1107" s="195"/>
      <c r="R1107" s="185"/>
      <c r="S1107" s="185"/>
      <c r="T1107" s="185"/>
      <c r="U1107" s="185"/>
      <c r="V1107" s="185"/>
      <c r="W1107" s="185"/>
    </row>
    <row r="1108" spans="1:23" x14ac:dyDescent="0.35">
      <c r="A1108" t="s">
        <v>1299</v>
      </c>
      <c r="B1108" t="s">
        <v>179</v>
      </c>
      <c r="C1108" t="s">
        <v>16</v>
      </c>
      <c r="D1108">
        <v>11</v>
      </c>
      <c r="E1108" t="s">
        <v>148</v>
      </c>
      <c r="F1108" s="183">
        <v>3</v>
      </c>
      <c r="G1108">
        <v>5</v>
      </c>
      <c r="H1108">
        <v>20</v>
      </c>
      <c r="I1108" t="s">
        <v>305</v>
      </c>
      <c r="J1108">
        <v>1</v>
      </c>
      <c r="L1108" s="195" t="e">
        <f>D1108=#REF!</f>
        <v>#REF!</v>
      </c>
      <c r="M1108" s="195" t="e">
        <f>E1108=#REF!</f>
        <v>#REF!</v>
      </c>
      <c r="N1108" s="195" t="e">
        <f>F1108=#REF!</f>
        <v>#REF!</v>
      </c>
      <c r="O1108" s="195" t="e">
        <f>G1108=#REF!</f>
        <v>#REF!</v>
      </c>
      <c r="P1108" s="195" t="e">
        <f>H1108=#REF!</f>
        <v>#REF!</v>
      </c>
      <c r="Q1108" s="195"/>
      <c r="R1108" s="185"/>
      <c r="S1108" s="185"/>
      <c r="T1108" s="185"/>
      <c r="U1108" s="185"/>
      <c r="V1108" s="185"/>
      <c r="W1108" s="185"/>
    </row>
    <row r="1109" spans="1:23" x14ac:dyDescent="0.35">
      <c r="A1109" t="s">
        <v>1300</v>
      </c>
      <c r="B1109" t="s">
        <v>86</v>
      </c>
      <c r="C1109" t="s">
        <v>17</v>
      </c>
      <c r="D1109">
        <v>50</v>
      </c>
      <c r="E1109">
        <v>49</v>
      </c>
      <c r="F1109">
        <v>69</v>
      </c>
      <c r="G1109">
        <v>63</v>
      </c>
      <c r="H1109">
        <v>231</v>
      </c>
      <c r="I1109" t="s">
        <v>210</v>
      </c>
      <c r="L1109" s="195" t="e">
        <f>D1109=#REF!</f>
        <v>#REF!</v>
      </c>
      <c r="M1109" s="195" t="e">
        <f>E1109=#REF!</f>
        <v>#REF!</v>
      </c>
      <c r="N1109" s="195" t="e">
        <f>F1109=#REF!</f>
        <v>#REF!</v>
      </c>
      <c r="O1109" s="195" t="e">
        <f>G1109=#REF!</f>
        <v>#REF!</v>
      </c>
      <c r="P1109" s="195" t="e">
        <f>H1109=#REF!</f>
        <v>#REF!</v>
      </c>
      <c r="Q1109" s="195"/>
      <c r="R1109" s="185"/>
      <c r="S1109" s="185"/>
      <c r="T1109" s="185"/>
      <c r="U1109" s="185"/>
      <c r="V1109" s="185"/>
      <c r="W1109" s="185"/>
    </row>
    <row r="1110" spans="1:23" x14ac:dyDescent="0.35">
      <c r="A1110" t="s">
        <v>1301</v>
      </c>
      <c r="B1110" t="s">
        <v>86</v>
      </c>
      <c r="C1110" t="s">
        <v>18</v>
      </c>
      <c r="D1110">
        <v>25</v>
      </c>
      <c r="E1110">
        <v>16</v>
      </c>
      <c r="F1110">
        <v>31</v>
      </c>
      <c r="G1110">
        <v>22</v>
      </c>
      <c r="H1110">
        <v>94</v>
      </c>
      <c r="I1110" t="s">
        <v>210</v>
      </c>
      <c r="L1110" s="195" t="e">
        <f>D1110=#REF!</f>
        <v>#REF!</v>
      </c>
      <c r="M1110" s="195" t="e">
        <f>E1110=#REF!</f>
        <v>#REF!</v>
      </c>
      <c r="N1110" s="195" t="e">
        <f>F1110=#REF!</f>
        <v>#REF!</v>
      </c>
      <c r="O1110" s="195" t="e">
        <f>G1110=#REF!</f>
        <v>#REF!</v>
      </c>
      <c r="P1110" s="195" t="e">
        <f>H1110=#REF!</f>
        <v>#REF!</v>
      </c>
      <c r="Q1110" s="195"/>
      <c r="R1110" s="185"/>
      <c r="S1110" s="185"/>
      <c r="T1110" s="185"/>
      <c r="U1110" s="185"/>
      <c r="V1110" s="185"/>
      <c r="W1110" s="185"/>
    </row>
    <row r="1111" spans="1:23" x14ac:dyDescent="0.35">
      <c r="A1111" t="s">
        <v>1302</v>
      </c>
      <c r="B1111" t="s">
        <v>86</v>
      </c>
      <c r="C1111" t="s">
        <v>19</v>
      </c>
      <c r="D1111">
        <v>9</v>
      </c>
      <c r="E1111">
        <v>8</v>
      </c>
      <c r="F1111">
        <v>14</v>
      </c>
      <c r="G1111">
        <v>8</v>
      </c>
      <c r="H1111">
        <v>39</v>
      </c>
      <c r="I1111" t="s">
        <v>210</v>
      </c>
      <c r="L1111" s="195" t="e">
        <f>D1111=#REF!</f>
        <v>#REF!</v>
      </c>
      <c r="M1111" s="195" t="e">
        <f>E1111=#REF!</f>
        <v>#REF!</v>
      </c>
      <c r="N1111" s="195" t="e">
        <f>F1111=#REF!</f>
        <v>#REF!</v>
      </c>
      <c r="O1111" s="195" t="e">
        <f>G1111=#REF!</f>
        <v>#REF!</v>
      </c>
      <c r="P1111" s="195" t="e">
        <f>H1111=#REF!</f>
        <v>#REF!</v>
      </c>
      <c r="Q1111" s="195"/>
      <c r="R1111" s="185"/>
      <c r="S1111" s="185"/>
      <c r="T1111" s="185"/>
      <c r="U1111" s="185"/>
      <c r="V1111" s="185"/>
      <c r="W1111" s="185"/>
    </row>
    <row r="1112" spans="1:23" x14ac:dyDescent="0.35">
      <c r="A1112" t="s">
        <v>1303</v>
      </c>
      <c r="B1112" t="s">
        <v>86</v>
      </c>
      <c r="C1112" t="s">
        <v>20</v>
      </c>
      <c r="D1112">
        <v>18</v>
      </c>
      <c r="E1112">
        <v>26</v>
      </c>
      <c r="F1112">
        <v>25</v>
      </c>
      <c r="G1112">
        <v>35</v>
      </c>
      <c r="H1112">
        <v>104</v>
      </c>
      <c r="I1112" t="s">
        <v>210</v>
      </c>
      <c r="L1112" s="195" t="e">
        <f>D1112=#REF!</f>
        <v>#REF!</v>
      </c>
      <c r="M1112" s="195" t="e">
        <f>E1112=#REF!</f>
        <v>#REF!</v>
      </c>
      <c r="N1112" s="195" t="e">
        <f>F1112=#REF!</f>
        <v>#REF!</v>
      </c>
      <c r="O1112" s="195" t="e">
        <f>G1112=#REF!</f>
        <v>#REF!</v>
      </c>
      <c r="P1112" s="195" t="e">
        <f>H1112=#REF!</f>
        <v>#REF!</v>
      </c>
      <c r="Q1112" s="195"/>
      <c r="R1112" s="185"/>
      <c r="S1112" s="185"/>
      <c r="T1112" s="185"/>
      <c r="U1112" s="185"/>
      <c r="V1112" s="185"/>
      <c r="W1112" s="185"/>
    </row>
    <row r="1113" spans="1:23" x14ac:dyDescent="0.35">
      <c r="A1113" t="s">
        <v>1304</v>
      </c>
      <c r="B1113" t="s">
        <v>86</v>
      </c>
      <c r="C1113" t="s">
        <v>21</v>
      </c>
      <c r="D1113">
        <v>39</v>
      </c>
      <c r="E1113">
        <v>38</v>
      </c>
      <c r="F1113">
        <v>29</v>
      </c>
      <c r="G1113">
        <v>24</v>
      </c>
      <c r="H1113">
        <v>130</v>
      </c>
      <c r="I1113" t="s">
        <v>210</v>
      </c>
      <c r="L1113" s="195" t="e">
        <f>D1113=#REF!</f>
        <v>#REF!</v>
      </c>
      <c r="M1113" s="195" t="e">
        <f>E1113=#REF!</f>
        <v>#REF!</v>
      </c>
      <c r="N1113" s="195" t="e">
        <f>F1113=#REF!</f>
        <v>#REF!</v>
      </c>
      <c r="O1113" s="195" t="e">
        <f>G1113=#REF!</f>
        <v>#REF!</v>
      </c>
      <c r="P1113" s="195" t="e">
        <f>H1113=#REF!</f>
        <v>#REF!</v>
      </c>
      <c r="Q1113" s="195"/>
      <c r="R1113" s="185"/>
      <c r="S1113" s="185"/>
      <c r="T1113" s="185"/>
      <c r="U1113" s="185"/>
      <c r="V1113" s="185"/>
      <c r="W1113" s="185"/>
    </row>
    <row r="1114" spans="1:23" x14ac:dyDescent="0.35">
      <c r="A1114" t="s">
        <v>1305</v>
      </c>
      <c r="B1114" t="s">
        <v>86</v>
      </c>
      <c r="C1114" t="s">
        <v>116</v>
      </c>
      <c r="D1114">
        <v>83</v>
      </c>
      <c r="E1114">
        <v>63</v>
      </c>
      <c r="F1114">
        <v>57</v>
      </c>
      <c r="G1114">
        <v>32</v>
      </c>
      <c r="H1114">
        <v>235</v>
      </c>
      <c r="I1114" t="s">
        <v>210</v>
      </c>
      <c r="L1114" s="195" t="e">
        <f>D1114=#REF!</f>
        <v>#REF!</v>
      </c>
      <c r="M1114" s="195" t="e">
        <f>E1114=#REF!</f>
        <v>#REF!</v>
      </c>
      <c r="N1114" s="195" t="e">
        <f>F1114=#REF!</f>
        <v>#REF!</v>
      </c>
      <c r="O1114" s="195" t="e">
        <f>G1114=#REF!</f>
        <v>#REF!</v>
      </c>
      <c r="P1114" s="195" t="e">
        <f>H1114=#REF!</f>
        <v>#REF!</v>
      </c>
      <c r="Q1114" s="195"/>
      <c r="R1114" s="185"/>
      <c r="S1114" s="185"/>
      <c r="T1114" s="185"/>
      <c r="U1114" s="185"/>
      <c r="V1114" s="185"/>
      <c r="W1114" s="185"/>
    </row>
    <row r="1115" spans="1:23" x14ac:dyDescent="0.35">
      <c r="A1115" t="s">
        <v>1306</v>
      </c>
      <c r="B1115" t="s">
        <v>86</v>
      </c>
      <c r="C1115" t="s">
        <v>22</v>
      </c>
      <c r="D1115">
        <v>14</v>
      </c>
      <c r="E1115">
        <v>10</v>
      </c>
      <c r="F1115">
        <v>14</v>
      </c>
      <c r="G1115">
        <v>3</v>
      </c>
      <c r="H1115">
        <v>41</v>
      </c>
      <c r="I1115" t="s">
        <v>210</v>
      </c>
      <c r="L1115" s="195" t="e">
        <f>D1115=#REF!</f>
        <v>#REF!</v>
      </c>
      <c r="M1115" s="195" t="e">
        <f>E1115=#REF!</f>
        <v>#REF!</v>
      </c>
      <c r="N1115" s="195" t="e">
        <f>F1115=#REF!</f>
        <v>#REF!</v>
      </c>
      <c r="O1115" s="195" t="e">
        <f>G1115=#REF!</f>
        <v>#REF!</v>
      </c>
      <c r="P1115" s="195" t="e">
        <f>H1115=#REF!</f>
        <v>#REF!</v>
      </c>
      <c r="Q1115" s="195"/>
      <c r="R1115" s="185"/>
      <c r="S1115" s="185"/>
      <c r="T1115" s="185"/>
      <c r="U1115" s="185"/>
      <c r="V1115" s="185"/>
      <c r="W1115" s="185"/>
    </row>
    <row r="1116" spans="1:23" x14ac:dyDescent="0.35">
      <c r="A1116" t="s">
        <v>1307</v>
      </c>
      <c r="B1116" t="s">
        <v>86</v>
      </c>
      <c r="C1116" t="s">
        <v>23</v>
      </c>
      <c r="D1116">
        <v>12</v>
      </c>
      <c r="E1116">
        <v>14</v>
      </c>
      <c r="F1116">
        <v>12</v>
      </c>
      <c r="G1116">
        <v>12</v>
      </c>
      <c r="H1116">
        <v>50</v>
      </c>
      <c r="I1116" t="s">
        <v>210</v>
      </c>
      <c r="L1116" s="195" t="e">
        <f>D1116=#REF!</f>
        <v>#REF!</v>
      </c>
      <c r="M1116" s="195" t="e">
        <f>E1116=#REF!</f>
        <v>#REF!</v>
      </c>
      <c r="N1116" s="195" t="e">
        <f>F1116=#REF!</f>
        <v>#REF!</v>
      </c>
      <c r="O1116" s="195" t="e">
        <f>G1116=#REF!</f>
        <v>#REF!</v>
      </c>
      <c r="P1116" s="195" t="e">
        <f>H1116=#REF!</f>
        <v>#REF!</v>
      </c>
      <c r="Q1116" s="195"/>
      <c r="R1116" s="185"/>
      <c r="S1116" s="185"/>
      <c r="T1116" s="185"/>
      <c r="U1116" s="185"/>
      <c r="V1116" s="185"/>
      <c r="W1116" s="185"/>
    </row>
    <row r="1117" spans="1:23" x14ac:dyDescent="0.35">
      <c r="A1117" t="s">
        <v>1308</v>
      </c>
      <c r="B1117" t="s">
        <v>86</v>
      </c>
      <c r="C1117" t="s">
        <v>24</v>
      </c>
      <c r="D1117">
        <v>14</v>
      </c>
      <c r="E1117">
        <v>10</v>
      </c>
      <c r="F1117">
        <v>12</v>
      </c>
      <c r="G1117">
        <v>12</v>
      </c>
      <c r="H1117">
        <v>48</v>
      </c>
      <c r="I1117" t="s">
        <v>210</v>
      </c>
      <c r="L1117" s="195" t="e">
        <f>D1117=#REF!</f>
        <v>#REF!</v>
      </c>
      <c r="M1117" s="195" t="e">
        <f>E1117=#REF!</f>
        <v>#REF!</v>
      </c>
      <c r="N1117" s="195" t="e">
        <f>F1117=#REF!</f>
        <v>#REF!</v>
      </c>
      <c r="O1117" s="195" t="e">
        <f>G1117=#REF!</f>
        <v>#REF!</v>
      </c>
      <c r="P1117" s="195" t="e">
        <f>H1117=#REF!</f>
        <v>#REF!</v>
      </c>
      <c r="Q1117" s="195"/>
      <c r="R1117" s="185"/>
      <c r="S1117" s="185"/>
      <c r="T1117" s="185"/>
      <c r="U1117" s="185"/>
      <c r="V1117" s="185"/>
      <c r="W1117" s="185"/>
    </row>
    <row r="1118" spans="1:23" x14ac:dyDescent="0.35">
      <c r="A1118" t="s">
        <v>1309</v>
      </c>
      <c r="B1118" t="s">
        <v>86</v>
      </c>
      <c r="C1118" t="s">
        <v>25</v>
      </c>
      <c r="D1118">
        <v>172</v>
      </c>
      <c r="E1118">
        <v>218</v>
      </c>
      <c r="F1118">
        <v>166</v>
      </c>
      <c r="G1118">
        <v>174</v>
      </c>
      <c r="H1118">
        <v>730</v>
      </c>
      <c r="I1118" t="s">
        <v>210</v>
      </c>
      <c r="L1118" s="195" t="e">
        <f>D1118=#REF!</f>
        <v>#REF!</v>
      </c>
      <c r="M1118" s="195" t="e">
        <f>E1118=#REF!</f>
        <v>#REF!</v>
      </c>
      <c r="N1118" s="195" t="e">
        <f>F1118=#REF!</f>
        <v>#REF!</v>
      </c>
      <c r="O1118" s="195" t="e">
        <f>G1118=#REF!</f>
        <v>#REF!</v>
      </c>
      <c r="P1118" s="195" t="e">
        <f>H1118=#REF!</f>
        <v>#REF!</v>
      </c>
      <c r="Q1118" s="195"/>
      <c r="R1118" s="185"/>
      <c r="S1118" s="185"/>
      <c r="T1118" s="185"/>
      <c r="U1118" s="185"/>
      <c r="V1118" s="185"/>
      <c r="W1118" s="185"/>
    </row>
    <row r="1119" spans="1:23" x14ac:dyDescent="0.35">
      <c r="A1119" t="s">
        <v>1310</v>
      </c>
      <c r="B1119" t="s">
        <v>86</v>
      </c>
      <c r="C1119" t="s">
        <v>26</v>
      </c>
      <c r="D1119">
        <v>5</v>
      </c>
      <c r="E1119">
        <v>10</v>
      </c>
      <c r="F1119">
        <v>4</v>
      </c>
      <c r="G1119">
        <v>3</v>
      </c>
      <c r="H1119">
        <v>22</v>
      </c>
      <c r="I1119" t="s">
        <v>210</v>
      </c>
      <c r="L1119" s="195" t="e">
        <f>D1119=#REF!</f>
        <v>#REF!</v>
      </c>
      <c r="M1119" s="195" t="e">
        <f>E1119=#REF!</f>
        <v>#REF!</v>
      </c>
      <c r="N1119" s="195" t="e">
        <f>F1119=#REF!</f>
        <v>#REF!</v>
      </c>
      <c r="O1119" s="195" t="e">
        <f>G1119=#REF!</f>
        <v>#REF!</v>
      </c>
      <c r="P1119" s="195" t="e">
        <f>H1119=#REF!</f>
        <v>#REF!</v>
      </c>
      <c r="Q1119" s="195"/>
      <c r="R1119" s="185"/>
      <c r="S1119" s="185"/>
      <c r="T1119" s="185"/>
      <c r="U1119" s="185"/>
      <c r="V1119" s="185"/>
      <c r="W1119" s="185"/>
    </row>
    <row r="1120" spans="1:23" x14ac:dyDescent="0.35">
      <c r="A1120" t="s">
        <v>1311</v>
      </c>
      <c r="B1120" t="s">
        <v>86</v>
      </c>
      <c r="C1120" t="s">
        <v>27</v>
      </c>
      <c r="D1120">
        <v>37</v>
      </c>
      <c r="E1120">
        <v>51</v>
      </c>
      <c r="F1120">
        <v>32</v>
      </c>
      <c r="G1120">
        <v>35</v>
      </c>
      <c r="H1120">
        <v>155</v>
      </c>
      <c r="I1120" t="s">
        <v>210</v>
      </c>
      <c r="L1120" s="195" t="e">
        <f>D1120=#REF!</f>
        <v>#REF!</v>
      </c>
      <c r="M1120" s="195" t="e">
        <f>E1120=#REF!</f>
        <v>#REF!</v>
      </c>
      <c r="N1120" s="195" t="e">
        <f>F1120=#REF!</f>
        <v>#REF!</v>
      </c>
      <c r="O1120" s="195" t="e">
        <f>G1120=#REF!</f>
        <v>#REF!</v>
      </c>
      <c r="P1120" s="195" t="e">
        <f>H1120=#REF!</f>
        <v>#REF!</v>
      </c>
      <c r="Q1120" s="195"/>
      <c r="R1120" s="185"/>
      <c r="S1120" s="185"/>
      <c r="T1120" s="185"/>
      <c r="U1120" s="185"/>
      <c r="V1120" s="185"/>
      <c r="W1120" s="185"/>
    </row>
    <row r="1121" spans="1:23" x14ac:dyDescent="0.35">
      <c r="A1121" t="s">
        <v>1312</v>
      </c>
      <c r="B1121" t="s">
        <v>86</v>
      </c>
      <c r="C1121" t="s">
        <v>28</v>
      </c>
      <c r="D1121">
        <v>38</v>
      </c>
      <c r="E1121">
        <v>36</v>
      </c>
      <c r="F1121">
        <v>29</v>
      </c>
      <c r="G1121">
        <v>25</v>
      </c>
      <c r="H1121">
        <v>128</v>
      </c>
      <c r="I1121" t="s">
        <v>210</v>
      </c>
      <c r="L1121" s="195" t="e">
        <f>D1121=#REF!</f>
        <v>#REF!</v>
      </c>
      <c r="M1121" s="195" t="e">
        <f>E1121=#REF!</f>
        <v>#REF!</v>
      </c>
      <c r="N1121" s="195" t="e">
        <f>F1121=#REF!</f>
        <v>#REF!</v>
      </c>
      <c r="O1121" s="195" t="e">
        <f>G1121=#REF!</f>
        <v>#REF!</v>
      </c>
      <c r="P1121" s="195" t="e">
        <f>H1121=#REF!</f>
        <v>#REF!</v>
      </c>
      <c r="Q1121" s="195"/>
      <c r="R1121" s="185"/>
      <c r="S1121" s="185"/>
      <c r="T1121" s="185"/>
      <c r="U1121" s="185"/>
      <c r="V1121" s="185"/>
      <c r="W1121" s="185"/>
    </row>
    <row r="1122" spans="1:23" x14ac:dyDescent="0.35">
      <c r="A1122" t="s">
        <v>1313</v>
      </c>
      <c r="B1122" t="s">
        <v>86</v>
      </c>
      <c r="C1122" t="s">
        <v>29</v>
      </c>
      <c r="D1122">
        <v>6</v>
      </c>
      <c r="E1122">
        <v>3</v>
      </c>
      <c r="F1122">
        <v>4</v>
      </c>
      <c r="G1122">
        <v>5</v>
      </c>
      <c r="H1122">
        <v>18</v>
      </c>
      <c r="I1122" t="s">
        <v>210</v>
      </c>
      <c r="L1122" s="195" t="e">
        <f>D1122=#REF!</f>
        <v>#REF!</v>
      </c>
      <c r="M1122" s="195" t="e">
        <f>E1122=#REF!</f>
        <v>#REF!</v>
      </c>
      <c r="N1122" s="195" t="e">
        <f>F1122=#REF!</f>
        <v>#REF!</v>
      </c>
      <c r="O1122" s="195" t="e">
        <f>G1122=#REF!</f>
        <v>#REF!</v>
      </c>
      <c r="P1122" s="195" t="e">
        <f>H1122=#REF!</f>
        <v>#REF!</v>
      </c>
      <c r="Q1122" s="195"/>
      <c r="R1122" s="185"/>
      <c r="S1122" s="185"/>
      <c r="T1122" s="185"/>
      <c r="U1122" s="185"/>
      <c r="V1122" s="185"/>
      <c r="W1122" s="185"/>
    </row>
    <row r="1123" spans="1:23" x14ac:dyDescent="0.35">
      <c r="A1123" t="s">
        <v>1314</v>
      </c>
      <c r="B1123" t="s">
        <v>86</v>
      </c>
      <c r="C1123" t="s">
        <v>30</v>
      </c>
      <c r="D1123">
        <v>14</v>
      </c>
      <c r="E1123">
        <v>27</v>
      </c>
      <c r="F1123">
        <v>33</v>
      </c>
      <c r="G1123">
        <v>13</v>
      </c>
      <c r="H1123">
        <v>87</v>
      </c>
      <c r="I1123" t="s">
        <v>210</v>
      </c>
      <c r="L1123" s="195" t="e">
        <f>D1123=#REF!</f>
        <v>#REF!</v>
      </c>
      <c r="M1123" s="195" t="e">
        <f>E1123=#REF!</f>
        <v>#REF!</v>
      </c>
      <c r="N1123" s="195" t="e">
        <f>F1123=#REF!</f>
        <v>#REF!</v>
      </c>
      <c r="O1123" s="195" t="e">
        <f>G1123=#REF!</f>
        <v>#REF!</v>
      </c>
      <c r="P1123" s="195" t="e">
        <f>H1123=#REF!</f>
        <v>#REF!</v>
      </c>
      <c r="Q1123" s="195"/>
      <c r="R1123" s="185"/>
      <c r="S1123" s="185"/>
      <c r="T1123" s="185"/>
      <c r="U1123" s="185"/>
      <c r="V1123" s="185"/>
      <c r="W1123" s="185"/>
    </row>
    <row r="1124" spans="1:23" x14ac:dyDescent="0.35">
      <c r="A1124" t="s">
        <v>1315</v>
      </c>
      <c r="B1124" t="s">
        <v>86</v>
      </c>
      <c r="C1124" t="s">
        <v>31</v>
      </c>
      <c r="D1124">
        <v>95</v>
      </c>
      <c r="E1124">
        <v>95</v>
      </c>
      <c r="F1124">
        <v>68</v>
      </c>
      <c r="G1124">
        <v>50</v>
      </c>
      <c r="H1124">
        <v>308</v>
      </c>
      <c r="I1124" t="s">
        <v>210</v>
      </c>
      <c r="L1124" s="195" t="e">
        <f>D1124=#REF!</f>
        <v>#REF!</v>
      </c>
      <c r="M1124" s="195" t="e">
        <f>E1124=#REF!</f>
        <v>#REF!</v>
      </c>
      <c r="N1124" s="195" t="e">
        <f>F1124=#REF!</f>
        <v>#REF!</v>
      </c>
      <c r="O1124" s="195" t="e">
        <f>G1124=#REF!</f>
        <v>#REF!</v>
      </c>
      <c r="P1124" s="195" t="e">
        <f>H1124=#REF!</f>
        <v>#REF!</v>
      </c>
      <c r="Q1124" s="195"/>
      <c r="R1124" s="185"/>
      <c r="S1124" s="185"/>
      <c r="T1124" s="185"/>
      <c r="U1124" s="185"/>
      <c r="V1124" s="185"/>
      <c r="W1124" s="185"/>
    </row>
    <row r="1125" spans="1:23" x14ac:dyDescent="0.35">
      <c r="A1125" t="s">
        <v>1316</v>
      </c>
      <c r="B1125" t="s">
        <v>86</v>
      </c>
      <c r="C1125" t="s">
        <v>32</v>
      </c>
      <c r="D1125">
        <v>17</v>
      </c>
      <c r="E1125">
        <v>21</v>
      </c>
      <c r="F1125">
        <v>22</v>
      </c>
      <c r="G1125">
        <v>11</v>
      </c>
      <c r="H1125">
        <v>71</v>
      </c>
      <c r="I1125" t="s">
        <v>210</v>
      </c>
      <c r="L1125" s="195" t="e">
        <f>D1125=#REF!</f>
        <v>#REF!</v>
      </c>
      <c r="M1125" s="195" t="e">
        <f>E1125=#REF!</f>
        <v>#REF!</v>
      </c>
      <c r="N1125" s="195" t="e">
        <f>F1125=#REF!</f>
        <v>#REF!</v>
      </c>
      <c r="O1125" s="195" t="e">
        <f>G1125=#REF!</f>
        <v>#REF!</v>
      </c>
      <c r="P1125" s="195" t="e">
        <f>H1125=#REF!</f>
        <v>#REF!</v>
      </c>
      <c r="Q1125" s="195"/>
      <c r="R1125" s="185"/>
      <c r="S1125" s="185"/>
      <c r="T1125" s="185"/>
      <c r="U1125" s="185"/>
      <c r="V1125" s="185"/>
      <c r="W1125" s="185"/>
    </row>
    <row r="1126" spans="1:23" x14ac:dyDescent="0.35">
      <c r="A1126" t="s">
        <v>1317</v>
      </c>
      <c r="B1126" t="s">
        <v>86</v>
      </c>
      <c r="C1126" t="s">
        <v>33</v>
      </c>
      <c r="D1126">
        <v>33</v>
      </c>
      <c r="E1126">
        <v>45</v>
      </c>
      <c r="F1126">
        <v>30</v>
      </c>
      <c r="G1126">
        <v>16</v>
      </c>
      <c r="H1126">
        <v>124</v>
      </c>
      <c r="I1126" t="s">
        <v>210</v>
      </c>
      <c r="L1126" s="195" t="e">
        <f>D1126=#REF!</f>
        <v>#REF!</v>
      </c>
      <c r="M1126" s="195" t="e">
        <f>E1126=#REF!</f>
        <v>#REF!</v>
      </c>
      <c r="N1126" s="195" t="e">
        <f>F1126=#REF!</f>
        <v>#REF!</v>
      </c>
      <c r="O1126" s="195" t="e">
        <f>G1126=#REF!</f>
        <v>#REF!</v>
      </c>
      <c r="P1126" s="195" t="e">
        <f>H1126=#REF!</f>
        <v>#REF!</v>
      </c>
      <c r="Q1126" s="195"/>
      <c r="R1126" s="185"/>
      <c r="S1126" s="185"/>
      <c r="T1126" s="185"/>
      <c r="U1126" s="185"/>
      <c r="V1126" s="185"/>
      <c r="W1126" s="185"/>
    </row>
    <row r="1127" spans="1:23" x14ac:dyDescent="0.35">
      <c r="A1127" t="s">
        <v>1318</v>
      </c>
      <c r="B1127" t="s">
        <v>86</v>
      </c>
      <c r="C1127" t="s">
        <v>34</v>
      </c>
      <c r="D1127">
        <v>19</v>
      </c>
      <c r="E1127">
        <v>15</v>
      </c>
      <c r="F1127">
        <v>28</v>
      </c>
      <c r="G1127">
        <v>24</v>
      </c>
      <c r="H1127">
        <v>86</v>
      </c>
      <c r="I1127" t="s">
        <v>210</v>
      </c>
      <c r="L1127" s="195" t="e">
        <f>D1127=#REF!</f>
        <v>#REF!</v>
      </c>
      <c r="M1127" s="195" t="e">
        <f>E1127=#REF!</f>
        <v>#REF!</v>
      </c>
      <c r="N1127" s="195" t="e">
        <f>F1127=#REF!</f>
        <v>#REF!</v>
      </c>
      <c r="O1127" s="195" t="e">
        <f>G1127=#REF!</f>
        <v>#REF!</v>
      </c>
      <c r="P1127" s="195" t="e">
        <f>H1127=#REF!</f>
        <v>#REF!</v>
      </c>
      <c r="Q1127" s="195"/>
      <c r="R1127" s="185"/>
      <c r="S1127" s="185"/>
      <c r="T1127" s="185"/>
      <c r="U1127" s="185"/>
      <c r="V1127" s="185"/>
      <c r="W1127" s="185"/>
    </row>
    <row r="1128" spans="1:23" x14ac:dyDescent="0.35">
      <c r="A1128" t="s">
        <v>1319</v>
      </c>
      <c r="B1128" t="s">
        <v>86</v>
      </c>
      <c r="C1128" t="s">
        <v>35</v>
      </c>
      <c r="D1128">
        <v>26</v>
      </c>
      <c r="E1128">
        <v>15</v>
      </c>
      <c r="F1128">
        <v>12</v>
      </c>
      <c r="G1128">
        <v>13</v>
      </c>
      <c r="H1128">
        <v>66</v>
      </c>
      <c r="I1128" t="s">
        <v>210</v>
      </c>
      <c r="L1128" s="195" t="e">
        <f>D1128=#REF!</f>
        <v>#REF!</v>
      </c>
      <c r="M1128" s="195" t="e">
        <f>E1128=#REF!</f>
        <v>#REF!</v>
      </c>
      <c r="N1128" s="195" t="e">
        <f>F1128=#REF!</f>
        <v>#REF!</v>
      </c>
      <c r="O1128" s="195" t="e">
        <f>G1128=#REF!</f>
        <v>#REF!</v>
      </c>
      <c r="P1128" s="195" t="e">
        <f>H1128=#REF!</f>
        <v>#REF!</v>
      </c>
      <c r="Q1128" s="195"/>
      <c r="R1128" s="185"/>
      <c r="S1128" s="185"/>
      <c r="T1128" s="185"/>
      <c r="U1128" s="185"/>
      <c r="V1128" s="185"/>
      <c r="W1128" s="185"/>
    </row>
    <row r="1129" spans="1:23" x14ac:dyDescent="0.35">
      <c r="A1129" t="s">
        <v>1320</v>
      </c>
      <c r="B1129" t="s">
        <v>86</v>
      </c>
      <c r="C1129" t="s">
        <v>36</v>
      </c>
      <c r="D1129">
        <v>20</v>
      </c>
      <c r="E1129">
        <v>15</v>
      </c>
      <c r="F1129">
        <v>9</v>
      </c>
      <c r="G1129">
        <v>11</v>
      </c>
      <c r="H1129">
        <v>55</v>
      </c>
      <c r="I1129" t="s">
        <v>210</v>
      </c>
      <c r="L1129" s="195" t="e">
        <f>D1129=#REF!</f>
        <v>#REF!</v>
      </c>
      <c r="M1129" s="195" t="e">
        <f>E1129=#REF!</f>
        <v>#REF!</v>
      </c>
      <c r="N1129" s="195" t="e">
        <f>F1129=#REF!</f>
        <v>#REF!</v>
      </c>
      <c r="O1129" s="195" t="e">
        <f>G1129=#REF!</f>
        <v>#REF!</v>
      </c>
      <c r="P1129" s="195" t="e">
        <f>H1129=#REF!</f>
        <v>#REF!</v>
      </c>
      <c r="Q1129" s="195"/>
      <c r="R1129" s="185"/>
      <c r="S1129" s="185"/>
      <c r="T1129" s="185"/>
      <c r="U1129" s="185"/>
      <c r="V1129" s="185"/>
      <c r="W1129" s="185"/>
    </row>
    <row r="1130" spans="1:23" x14ac:dyDescent="0.35">
      <c r="A1130" t="s">
        <v>1321</v>
      </c>
      <c r="B1130" t="s">
        <v>86</v>
      </c>
      <c r="C1130" t="s">
        <v>37</v>
      </c>
      <c r="D1130">
        <v>17</v>
      </c>
      <c r="E1130">
        <v>28</v>
      </c>
      <c r="F1130">
        <v>21</v>
      </c>
      <c r="G1130">
        <v>10</v>
      </c>
      <c r="H1130">
        <v>76</v>
      </c>
      <c r="I1130" t="s">
        <v>210</v>
      </c>
      <c r="L1130" s="195" t="e">
        <f>D1130=#REF!</f>
        <v>#REF!</v>
      </c>
      <c r="M1130" s="195" t="e">
        <f>E1130=#REF!</f>
        <v>#REF!</v>
      </c>
      <c r="N1130" s="195" t="e">
        <f>F1130=#REF!</f>
        <v>#REF!</v>
      </c>
      <c r="O1130" s="195" t="e">
        <f>G1130=#REF!</f>
        <v>#REF!</v>
      </c>
      <c r="P1130" s="195" t="e">
        <f>H1130=#REF!</f>
        <v>#REF!</v>
      </c>
      <c r="Q1130" s="195"/>
      <c r="R1130" s="185"/>
      <c r="S1130" s="185"/>
      <c r="T1130" s="185"/>
      <c r="U1130" s="185"/>
      <c r="V1130" s="185"/>
      <c r="W1130" s="185"/>
    </row>
    <row r="1131" spans="1:23" x14ac:dyDescent="0.35">
      <c r="A1131" t="s">
        <v>1322</v>
      </c>
      <c r="B1131" t="s">
        <v>86</v>
      </c>
      <c r="C1131" t="s">
        <v>38</v>
      </c>
      <c r="D1131">
        <v>68</v>
      </c>
      <c r="E1131">
        <v>84</v>
      </c>
      <c r="F1131">
        <v>77</v>
      </c>
      <c r="G1131">
        <v>76</v>
      </c>
      <c r="H1131">
        <v>305</v>
      </c>
      <c r="I1131" t="s">
        <v>210</v>
      </c>
      <c r="L1131" s="195" t="e">
        <f>D1131=#REF!</f>
        <v>#REF!</v>
      </c>
      <c r="M1131" s="195" t="e">
        <f>E1131=#REF!</f>
        <v>#REF!</v>
      </c>
      <c r="N1131" s="195" t="e">
        <f>F1131=#REF!</f>
        <v>#REF!</v>
      </c>
      <c r="O1131" s="195" t="e">
        <f>G1131=#REF!</f>
        <v>#REF!</v>
      </c>
      <c r="P1131" s="195" t="e">
        <f>H1131=#REF!</f>
        <v>#REF!</v>
      </c>
      <c r="Q1131" s="195"/>
      <c r="R1131" s="185"/>
      <c r="S1131" s="185"/>
      <c r="T1131" s="185"/>
      <c r="U1131" s="185"/>
      <c r="V1131" s="185"/>
      <c r="W1131" s="185"/>
    </row>
    <row r="1132" spans="1:23" x14ac:dyDescent="0.35">
      <c r="A1132" t="s">
        <v>1323</v>
      </c>
      <c r="B1132" t="s">
        <v>86</v>
      </c>
      <c r="C1132" t="s">
        <v>39</v>
      </c>
      <c r="D1132">
        <v>19</v>
      </c>
      <c r="E1132">
        <v>24</v>
      </c>
      <c r="F1132">
        <v>14</v>
      </c>
      <c r="G1132">
        <v>25</v>
      </c>
      <c r="H1132">
        <v>82</v>
      </c>
      <c r="I1132" t="s">
        <v>210</v>
      </c>
      <c r="L1132" s="195" t="e">
        <f>D1132=#REF!</f>
        <v>#REF!</v>
      </c>
      <c r="M1132" s="195" t="e">
        <f>E1132=#REF!</f>
        <v>#REF!</v>
      </c>
      <c r="N1132" s="195" t="e">
        <f>F1132=#REF!</f>
        <v>#REF!</v>
      </c>
      <c r="O1132" s="195" t="e">
        <f>G1132=#REF!</f>
        <v>#REF!</v>
      </c>
      <c r="P1132" s="195" t="e">
        <f>H1132=#REF!</f>
        <v>#REF!</v>
      </c>
      <c r="Q1132" s="195"/>
      <c r="R1132" s="185"/>
      <c r="S1132" s="185"/>
      <c r="T1132" s="185"/>
      <c r="U1132" s="185"/>
      <c r="V1132" s="185"/>
      <c r="W1132" s="185"/>
    </row>
    <row r="1133" spans="1:23" x14ac:dyDescent="0.35">
      <c r="A1133" t="s">
        <v>1324</v>
      </c>
      <c r="B1133" t="s">
        <v>86</v>
      </c>
      <c r="C1133" t="s">
        <v>40</v>
      </c>
      <c r="D1133">
        <v>16</v>
      </c>
      <c r="E1133">
        <v>14</v>
      </c>
      <c r="F1133">
        <v>10</v>
      </c>
      <c r="G1133">
        <v>10</v>
      </c>
      <c r="H1133">
        <v>50</v>
      </c>
      <c r="I1133" t="s">
        <v>210</v>
      </c>
      <c r="L1133" s="195" t="e">
        <f>D1133=#REF!</f>
        <v>#REF!</v>
      </c>
      <c r="M1133" s="195" t="e">
        <f>E1133=#REF!</f>
        <v>#REF!</v>
      </c>
      <c r="N1133" s="195" t="e">
        <f>F1133=#REF!</f>
        <v>#REF!</v>
      </c>
      <c r="O1133" s="195" t="e">
        <f>G1133=#REF!</f>
        <v>#REF!</v>
      </c>
      <c r="P1133" s="195" t="e">
        <f>H1133=#REF!</f>
        <v>#REF!</v>
      </c>
      <c r="Q1133" s="195"/>
      <c r="R1133" s="185"/>
      <c r="S1133" s="185"/>
      <c r="T1133" s="185"/>
      <c r="U1133" s="185"/>
      <c r="V1133" s="185"/>
      <c r="W1133" s="185"/>
    </row>
    <row r="1134" spans="1:23" x14ac:dyDescent="0.35">
      <c r="A1134" t="s">
        <v>1325</v>
      </c>
      <c r="B1134" t="s">
        <v>86</v>
      </c>
      <c r="C1134" t="s">
        <v>150</v>
      </c>
      <c r="D1134">
        <v>6</v>
      </c>
      <c r="E1134">
        <v>10</v>
      </c>
      <c r="F1134">
        <v>9</v>
      </c>
      <c r="G1134">
        <v>6</v>
      </c>
      <c r="H1134">
        <v>31</v>
      </c>
      <c r="I1134" t="s">
        <v>210</v>
      </c>
      <c r="L1134" s="195" t="e">
        <f>D1134=#REF!</f>
        <v>#REF!</v>
      </c>
      <c r="M1134" s="195" t="e">
        <f>E1134=#REF!</f>
        <v>#REF!</v>
      </c>
      <c r="N1134" s="195" t="e">
        <f>F1134=#REF!</f>
        <v>#REF!</v>
      </c>
      <c r="O1134" s="195" t="e">
        <f>G1134=#REF!</f>
        <v>#REF!</v>
      </c>
      <c r="P1134" s="195" t="e">
        <f>H1134=#REF!</f>
        <v>#REF!</v>
      </c>
      <c r="Q1134" s="195"/>
      <c r="R1134" s="185"/>
      <c r="S1134" s="185"/>
      <c r="T1134" s="185"/>
      <c r="U1134" s="185"/>
      <c r="V1134" s="185"/>
      <c r="W1134" s="185"/>
    </row>
    <row r="1135" spans="1:23" x14ac:dyDescent="0.35">
      <c r="A1135" t="s">
        <v>1326</v>
      </c>
      <c r="B1135" t="s">
        <v>83</v>
      </c>
      <c r="C1135" t="s">
        <v>17</v>
      </c>
      <c r="D1135">
        <v>40</v>
      </c>
      <c r="E1135">
        <v>43</v>
      </c>
      <c r="F1135">
        <v>41</v>
      </c>
      <c r="G1135">
        <v>42</v>
      </c>
      <c r="H1135">
        <v>166</v>
      </c>
      <c r="I1135" t="s">
        <v>210</v>
      </c>
      <c r="L1135" s="195" t="e">
        <f>D1135=#REF!</f>
        <v>#REF!</v>
      </c>
      <c r="M1135" s="195" t="e">
        <f>E1135=#REF!</f>
        <v>#REF!</v>
      </c>
      <c r="N1135" s="195" t="e">
        <f>F1135=#REF!</f>
        <v>#REF!</v>
      </c>
      <c r="O1135" s="195" t="e">
        <f>G1135=#REF!</f>
        <v>#REF!</v>
      </c>
      <c r="P1135" s="195" t="e">
        <f>H1135=#REF!</f>
        <v>#REF!</v>
      </c>
      <c r="Q1135" s="195"/>
      <c r="R1135" s="185"/>
      <c r="S1135" s="185"/>
      <c r="T1135" s="185"/>
      <c r="U1135" s="185"/>
      <c r="V1135" s="185"/>
      <c r="W1135" s="185"/>
    </row>
    <row r="1136" spans="1:23" x14ac:dyDescent="0.35">
      <c r="A1136" t="s">
        <v>1327</v>
      </c>
      <c r="B1136" t="s">
        <v>83</v>
      </c>
      <c r="C1136" t="s">
        <v>18</v>
      </c>
      <c r="D1136">
        <v>14</v>
      </c>
      <c r="E1136">
        <v>9</v>
      </c>
      <c r="F1136">
        <v>14</v>
      </c>
      <c r="G1136">
        <v>16</v>
      </c>
      <c r="H1136">
        <v>53</v>
      </c>
      <c r="I1136" t="s">
        <v>210</v>
      </c>
      <c r="L1136" s="195" t="e">
        <f>D1136=#REF!</f>
        <v>#REF!</v>
      </c>
      <c r="M1136" s="195" t="e">
        <f>E1136=#REF!</f>
        <v>#REF!</v>
      </c>
      <c r="N1136" s="195" t="e">
        <f>F1136=#REF!</f>
        <v>#REF!</v>
      </c>
      <c r="O1136" s="195" t="e">
        <f>G1136=#REF!</f>
        <v>#REF!</v>
      </c>
      <c r="P1136" s="195" t="e">
        <f>H1136=#REF!</f>
        <v>#REF!</v>
      </c>
      <c r="Q1136" s="195"/>
      <c r="R1136" s="185"/>
      <c r="S1136" s="185"/>
      <c r="T1136" s="185"/>
      <c r="U1136" s="185"/>
      <c r="V1136" s="185"/>
      <c r="W1136" s="185"/>
    </row>
    <row r="1137" spans="1:23" x14ac:dyDescent="0.35">
      <c r="A1137" t="s">
        <v>1328</v>
      </c>
      <c r="B1137" t="s">
        <v>83</v>
      </c>
      <c r="C1137" t="s">
        <v>19</v>
      </c>
      <c r="D1137">
        <v>6</v>
      </c>
      <c r="E1137">
        <v>7</v>
      </c>
      <c r="F1137" t="s">
        <v>148</v>
      </c>
      <c r="G1137" s="183">
        <v>6</v>
      </c>
      <c r="H1137">
        <v>20</v>
      </c>
      <c r="I1137" t="s">
        <v>305</v>
      </c>
      <c r="J1137">
        <v>1</v>
      </c>
      <c r="L1137" s="195" t="e">
        <f>D1137=#REF!</f>
        <v>#REF!</v>
      </c>
      <c r="M1137" s="195" t="e">
        <f>E1137=#REF!</f>
        <v>#REF!</v>
      </c>
      <c r="N1137" s="195" t="e">
        <f>F1137=#REF!</f>
        <v>#REF!</v>
      </c>
      <c r="O1137" s="195" t="e">
        <f>G1137=#REF!</f>
        <v>#REF!</v>
      </c>
      <c r="P1137" s="195" t="e">
        <f>H1137=#REF!</f>
        <v>#REF!</v>
      </c>
      <c r="Q1137" s="195"/>
      <c r="R1137" s="185"/>
      <c r="S1137" s="185"/>
      <c r="T1137" s="185"/>
      <c r="U1137" s="185"/>
      <c r="V1137" s="185"/>
      <c r="W1137" s="185"/>
    </row>
    <row r="1138" spans="1:23" x14ac:dyDescent="0.35">
      <c r="A1138" t="s">
        <v>1329</v>
      </c>
      <c r="B1138" t="s">
        <v>83</v>
      </c>
      <c r="C1138" t="s">
        <v>20</v>
      </c>
      <c r="D1138">
        <v>21</v>
      </c>
      <c r="E1138">
        <v>28</v>
      </c>
      <c r="F1138">
        <v>26</v>
      </c>
      <c r="G1138">
        <v>20</v>
      </c>
      <c r="H1138">
        <v>95</v>
      </c>
      <c r="I1138" t="s">
        <v>210</v>
      </c>
      <c r="L1138" s="195" t="e">
        <f>D1138=#REF!</f>
        <v>#REF!</v>
      </c>
      <c r="M1138" s="195" t="e">
        <f>E1138=#REF!</f>
        <v>#REF!</v>
      </c>
      <c r="N1138" s="195" t="e">
        <f>F1138=#REF!</f>
        <v>#REF!</v>
      </c>
      <c r="O1138" s="195" t="e">
        <f>G1138=#REF!</f>
        <v>#REF!</v>
      </c>
      <c r="P1138" s="195" t="e">
        <f>H1138=#REF!</f>
        <v>#REF!</v>
      </c>
      <c r="Q1138" s="195"/>
      <c r="R1138" s="185"/>
      <c r="S1138" s="185"/>
      <c r="T1138" s="185"/>
      <c r="U1138" s="185"/>
      <c r="V1138" s="185"/>
      <c r="W1138" s="185"/>
    </row>
    <row r="1139" spans="1:23" x14ac:dyDescent="0.35">
      <c r="A1139" t="s">
        <v>1330</v>
      </c>
      <c r="B1139" t="s">
        <v>83</v>
      </c>
      <c r="C1139" t="s">
        <v>21</v>
      </c>
      <c r="D1139">
        <v>30</v>
      </c>
      <c r="E1139">
        <v>31</v>
      </c>
      <c r="F1139">
        <v>27</v>
      </c>
      <c r="G1139">
        <v>11</v>
      </c>
      <c r="H1139">
        <v>99</v>
      </c>
      <c r="I1139" t="s">
        <v>210</v>
      </c>
      <c r="L1139" s="195" t="e">
        <f>D1139=#REF!</f>
        <v>#REF!</v>
      </c>
      <c r="M1139" s="195" t="e">
        <f>E1139=#REF!</f>
        <v>#REF!</v>
      </c>
      <c r="N1139" s="195" t="e">
        <f>F1139=#REF!</f>
        <v>#REF!</v>
      </c>
      <c r="O1139" s="195" t="e">
        <f>G1139=#REF!</f>
        <v>#REF!</v>
      </c>
      <c r="P1139" s="195" t="e">
        <f>H1139=#REF!</f>
        <v>#REF!</v>
      </c>
      <c r="Q1139" s="195"/>
      <c r="R1139" s="185"/>
      <c r="S1139" s="185"/>
      <c r="T1139" s="185"/>
      <c r="U1139" s="185"/>
      <c r="V1139" s="185"/>
      <c r="W1139" s="185"/>
    </row>
    <row r="1140" spans="1:23" x14ac:dyDescent="0.35">
      <c r="A1140" t="s">
        <v>1331</v>
      </c>
      <c r="B1140" t="s">
        <v>83</v>
      </c>
      <c r="C1140" t="s">
        <v>116</v>
      </c>
      <c r="D1140">
        <v>54</v>
      </c>
      <c r="E1140">
        <v>67</v>
      </c>
      <c r="F1140">
        <v>37</v>
      </c>
      <c r="G1140">
        <v>18</v>
      </c>
      <c r="H1140">
        <v>176</v>
      </c>
      <c r="I1140" t="s">
        <v>210</v>
      </c>
      <c r="L1140" s="195" t="e">
        <f>D1140=#REF!</f>
        <v>#REF!</v>
      </c>
      <c r="M1140" s="195" t="e">
        <f>E1140=#REF!</f>
        <v>#REF!</v>
      </c>
      <c r="N1140" s="195" t="e">
        <f>F1140=#REF!</f>
        <v>#REF!</v>
      </c>
      <c r="O1140" s="195" t="e">
        <f>G1140=#REF!</f>
        <v>#REF!</v>
      </c>
      <c r="P1140" s="195" t="e">
        <f>H1140=#REF!</f>
        <v>#REF!</v>
      </c>
      <c r="Q1140" s="195"/>
      <c r="R1140" s="185"/>
      <c r="S1140" s="185"/>
      <c r="T1140" s="185"/>
      <c r="U1140" s="185"/>
      <c r="V1140" s="185"/>
      <c r="W1140" s="185"/>
    </row>
    <row r="1141" spans="1:23" x14ac:dyDescent="0.35">
      <c r="A1141" t="s">
        <v>1332</v>
      </c>
      <c r="B1141" t="s">
        <v>83</v>
      </c>
      <c r="C1141" t="s">
        <v>22</v>
      </c>
      <c r="D1141">
        <v>22</v>
      </c>
      <c r="E1141">
        <v>19</v>
      </c>
      <c r="F1141">
        <v>8</v>
      </c>
      <c r="G1141">
        <v>10</v>
      </c>
      <c r="H1141">
        <v>59</v>
      </c>
      <c r="I1141" t="s">
        <v>210</v>
      </c>
      <c r="L1141" s="195" t="e">
        <f>D1141=#REF!</f>
        <v>#REF!</v>
      </c>
      <c r="M1141" s="195" t="e">
        <f>E1141=#REF!</f>
        <v>#REF!</v>
      </c>
      <c r="N1141" s="195" t="e">
        <f>F1141=#REF!</f>
        <v>#REF!</v>
      </c>
      <c r="O1141" s="195" t="e">
        <f>G1141=#REF!</f>
        <v>#REF!</v>
      </c>
      <c r="P1141" s="195" t="e">
        <f>H1141=#REF!</f>
        <v>#REF!</v>
      </c>
      <c r="Q1141" s="195"/>
      <c r="R1141" s="185"/>
      <c r="S1141" s="185"/>
      <c r="T1141" s="185"/>
      <c r="U1141" s="185"/>
      <c r="V1141" s="185"/>
      <c r="W1141" s="185"/>
    </row>
    <row r="1142" spans="1:23" x14ac:dyDescent="0.35">
      <c r="A1142" t="s">
        <v>1333</v>
      </c>
      <c r="B1142" t="s">
        <v>83</v>
      </c>
      <c r="C1142" t="s">
        <v>23</v>
      </c>
      <c r="D1142">
        <v>9</v>
      </c>
      <c r="E1142">
        <v>7</v>
      </c>
      <c r="F1142">
        <v>8</v>
      </c>
      <c r="G1142">
        <v>10</v>
      </c>
      <c r="H1142">
        <v>34</v>
      </c>
      <c r="I1142" t="s">
        <v>210</v>
      </c>
      <c r="L1142" s="195" t="e">
        <f>D1142=#REF!</f>
        <v>#REF!</v>
      </c>
      <c r="M1142" s="195" t="e">
        <f>E1142=#REF!</f>
        <v>#REF!</v>
      </c>
      <c r="N1142" s="195" t="e">
        <f>F1142=#REF!</f>
        <v>#REF!</v>
      </c>
      <c r="O1142" s="195" t="e">
        <f>G1142=#REF!</f>
        <v>#REF!</v>
      </c>
      <c r="P1142" s="195" t="e">
        <f>H1142=#REF!</f>
        <v>#REF!</v>
      </c>
      <c r="Q1142" s="195"/>
      <c r="R1142" s="185"/>
      <c r="S1142" s="185"/>
      <c r="T1142" s="185"/>
      <c r="U1142" s="185"/>
      <c r="V1142" s="185"/>
      <c r="W1142" s="185"/>
    </row>
    <row r="1143" spans="1:23" x14ac:dyDescent="0.35">
      <c r="A1143" t="s">
        <v>1334</v>
      </c>
      <c r="B1143" t="s">
        <v>83</v>
      </c>
      <c r="C1143" t="s">
        <v>24</v>
      </c>
      <c r="D1143">
        <v>14</v>
      </c>
      <c r="E1143">
        <v>16</v>
      </c>
      <c r="F1143">
        <v>12</v>
      </c>
      <c r="G1143">
        <v>9</v>
      </c>
      <c r="H1143">
        <v>51</v>
      </c>
      <c r="I1143" t="s">
        <v>210</v>
      </c>
      <c r="L1143" s="195" t="e">
        <f>D1143=#REF!</f>
        <v>#REF!</v>
      </c>
      <c r="M1143" s="195" t="e">
        <f>E1143=#REF!</f>
        <v>#REF!</v>
      </c>
      <c r="N1143" s="195" t="e">
        <f>F1143=#REF!</f>
        <v>#REF!</v>
      </c>
      <c r="O1143" s="195" t="e">
        <f>G1143=#REF!</f>
        <v>#REF!</v>
      </c>
      <c r="P1143" s="195" t="e">
        <f>H1143=#REF!</f>
        <v>#REF!</v>
      </c>
      <c r="Q1143" s="195"/>
      <c r="R1143" s="185"/>
      <c r="S1143" s="185"/>
      <c r="T1143" s="185"/>
      <c r="U1143" s="185"/>
      <c r="V1143" s="185"/>
      <c r="W1143" s="185"/>
    </row>
    <row r="1144" spans="1:23" x14ac:dyDescent="0.35">
      <c r="A1144" t="s">
        <v>1335</v>
      </c>
      <c r="B1144" t="s">
        <v>83</v>
      </c>
      <c r="C1144" t="s">
        <v>25</v>
      </c>
      <c r="D1144">
        <v>148</v>
      </c>
      <c r="E1144">
        <v>138</v>
      </c>
      <c r="F1144">
        <v>96</v>
      </c>
      <c r="G1144">
        <v>94</v>
      </c>
      <c r="H1144">
        <v>476</v>
      </c>
      <c r="I1144" t="s">
        <v>210</v>
      </c>
      <c r="L1144" s="195" t="e">
        <f>D1144=#REF!</f>
        <v>#REF!</v>
      </c>
      <c r="M1144" s="195" t="e">
        <f>E1144=#REF!</f>
        <v>#REF!</v>
      </c>
      <c r="N1144" s="195" t="e">
        <f>F1144=#REF!</f>
        <v>#REF!</v>
      </c>
      <c r="O1144" s="195" t="e">
        <f>G1144=#REF!</f>
        <v>#REF!</v>
      </c>
      <c r="P1144" s="195" t="e">
        <f>H1144=#REF!</f>
        <v>#REF!</v>
      </c>
      <c r="Q1144" s="195"/>
      <c r="R1144" s="185"/>
      <c r="S1144" s="185"/>
      <c r="T1144" s="185"/>
      <c r="U1144" s="185"/>
      <c r="V1144" s="185"/>
      <c r="W1144" s="185"/>
    </row>
    <row r="1145" spans="1:23" x14ac:dyDescent="0.35">
      <c r="A1145" t="s">
        <v>1336</v>
      </c>
      <c r="B1145" t="s">
        <v>83</v>
      </c>
      <c r="C1145" t="s">
        <v>26</v>
      </c>
      <c r="D1145">
        <v>3</v>
      </c>
      <c r="E1145">
        <v>8</v>
      </c>
      <c r="F1145">
        <v>4</v>
      </c>
      <c r="G1145">
        <v>4</v>
      </c>
      <c r="H1145">
        <v>19</v>
      </c>
      <c r="I1145" t="s">
        <v>210</v>
      </c>
      <c r="L1145" s="195" t="e">
        <f>D1145=#REF!</f>
        <v>#REF!</v>
      </c>
      <c r="M1145" s="195" t="e">
        <f>E1145=#REF!</f>
        <v>#REF!</v>
      </c>
      <c r="N1145" s="195" t="e">
        <f>F1145=#REF!</f>
        <v>#REF!</v>
      </c>
      <c r="O1145" s="195" t="e">
        <f>G1145=#REF!</f>
        <v>#REF!</v>
      </c>
      <c r="P1145" s="195" t="e">
        <f>H1145=#REF!</f>
        <v>#REF!</v>
      </c>
      <c r="Q1145" s="195"/>
      <c r="R1145" s="185"/>
      <c r="S1145" s="185"/>
      <c r="T1145" s="185"/>
      <c r="U1145" s="185"/>
      <c r="V1145" s="185"/>
      <c r="W1145" s="185"/>
    </row>
    <row r="1146" spans="1:23" x14ac:dyDescent="0.35">
      <c r="A1146" t="s">
        <v>1337</v>
      </c>
      <c r="B1146" t="s">
        <v>83</v>
      </c>
      <c r="C1146" t="s">
        <v>27</v>
      </c>
      <c r="D1146">
        <v>38</v>
      </c>
      <c r="E1146">
        <v>42</v>
      </c>
      <c r="F1146">
        <v>40</v>
      </c>
      <c r="G1146">
        <v>41</v>
      </c>
      <c r="H1146">
        <v>161</v>
      </c>
      <c r="I1146" t="s">
        <v>210</v>
      </c>
      <c r="L1146" s="195" t="e">
        <f>D1146=#REF!</f>
        <v>#REF!</v>
      </c>
      <c r="M1146" s="195" t="e">
        <f>E1146=#REF!</f>
        <v>#REF!</v>
      </c>
      <c r="N1146" s="195" t="e">
        <f>F1146=#REF!</f>
        <v>#REF!</v>
      </c>
      <c r="O1146" s="195" t="e">
        <f>G1146=#REF!</f>
        <v>#REF!</v>
      </c>
      <c r="P1146" s="195" t="e">
        <f>H1146=#REF!</f>
        <v>#REF!</v>
      </c>
      <c r="Q1146" s="195"/>
      <c r="R1146" s="185"/>
      <c r="S1146" s="185"/>
      <c r="T1146" s="185"/>
      <c r="U1146" s="185"/>
      <c r="V1146" s="185"/>
      <c r="W1146" s="185"/>
    </row>
    <row r="1147" spans="1:23" x14ac:dyDescent="0.35">
      <c r="A1147" t="s">
        <v>1338</v>
      </c>
      <c r="B1147" t="s">
        <v>83</v>
      </c>
      <c r="C1147" t="s">
        <v>28</v>
      </c>
      <c r="D1147">
        <v>46</v>
      </c>
      <c r="E1147">
        <v>32</v>
      </c>
      <c r="F1147">
        <v>33</v>
      </c>
      <c r="G1147">
        <v>34</v>
      </c>
      <c r="H1147">
        <v>145</v>
      </c>
      <c r="I1147" t="s">
        <v>210</v>
      </c>
      <c r="L1147" s="195" t="e">
        <f>D1147=#REF!</f>
        <v>#REF!</v>
      </c>
      <c r="M1147" s="195" t="e">
        <f>E1147=#REF!</f>
        <v>#REF!</v>
      </c>
      <c r="N1147" s="195" t="e">
        <f>F1147=#REF!</f>
        <v>#REF!</v>
      </c>
      <c r="O1147" s="195" t="e">
        <f>G1147=#REF!</f>
        <v>#REF!</v>
      </c>
      <c r="P1147" s="195" t="e">
        <f>H1147=#REF!</f>
        <v>#REF!</v>
      </c>
      <c r="Q1147" s="195"/>
      <c r="R1147" s="185"/>
      <c r="S1147" s="185"/>
      <c r="T1147" s="185"/>
      <c r="U1147" s="185"/>
      <c r="V1147" s="185"/>
      <c r="W1147" s="185"/>
    </row>
    <row r="1148" spans="1:23" x14ac:dyDescent="0.35">
      <c r="A1148" t="s">
        <v>1339</v>
      </c>
      <c r="B1148" t="s">
        <v>83</v>
      </c>
      <c r="C1148" t="s">
        <v>29</v>
      </c>
      <c r="D1148">
        <v>8</v>
      </c>
      <c r="E1148">
        <v>6</v>
      </c>
      <c r="F1148">
        <v>7</v>
      </c>
      <c r="G1148">
        <v>3</v>
      </c>
      <c r="H1148">
        <v>24</v>
      </c>
      <c r="I1148" t="s">
        <v>210</v>
      </c>
      <c r="L1148" s="195" t="e">
        <f>D1148=#REF!</f>
        <v>#REF!</v>
      </c>
      <c r="M1148" s="195" t="e">
        <f>E1148=#REF!</f>
        <v>#REF!</v>
      </c>
      <c r="N1148" s="195" t="e">
        <f>F1148=#REF!</f>
        <v>#REF!</v>
      </c>
      <c r="O1148" s="195" t="e">
        <f>G1148=#REF!</f>
        <v>#REF!</v>
      </c>
      <c r="P1148" s="195" t="e">
        <f>H1148=#REF!</f>
        <v>#REF!</v>
      </c>
      <c r="Q1148" s="195"/>
      <c r="R1148" s="185"/>
      <c r="S1148" s="185"/>
      <c r="T1148" s="185"/>
      <c r="U1148" s="185"/>
      <c r="V1148" s="185"/>
      <c r="W1148" s="185"/>
    </row>
    <row r="1149" spans="1:23" x14ac:dyDescent="0.35">
      <c r="A1149" t="s">
        <v>1340</v>
      </c>
      <c r="B1149" t="s">
        <v>83</v>
      </c>
      <c r="C1149" t="s">
        <v>30</v>
      </c>
      <c r="D1149">
        <v>32</v>
      </c>
      <c r="E1149">
        <v>22</v>
      </c>
      <c r="F1149">
        <v>28</v>
      </c>
      <c r="G1149">
        <v>26</v>
      </c>
      <c r="H1149">
        <v>108</v>
      </c>
      <c r="I1149" t="s">
        <v>210</v>
      </c>
      <c r="L1149" s="195" t="e">
        <f>D1149=#REF!</f>
        <v>#REF!</v>
      </c>
      <c r="M1149" s="195" t="e">
        <f>E1149=#REF!</f>
        <v>#REF!</v>
      </c>
      <c r="N1149" s="195" t="e">
        <f>F1149=#REF!</f>
        <v>#REF!</v>
      </c>
      <c r="O1149" s="195" t="e">
        <f>G1149=#REF!</f>
        <v>#REF!</v>
      </c>
      <c r="P1149" s="195" t="e">
        <f>H1149=#REF!</f>
        <v>#REF!</v>
      </c>
      <c r="Q1149" s="195"/>
      <c r="R1149" s="185"/>
      <c r="S1149" s="185"/>
      <c r="T1149" s="185"/>
      <c r="U1149" s="185"/>
      <c r="V1149" s="185"/>
      <c r="W1149" s="185"/>
    </row>
    <row r="1150" spans="1:23" x14ac:dyDescent="0.35">
      <c r="A1150" t="s">
        <v>1341</v>
      </c>
      <c r="B1150" t="s">
        <v>83</v>
      </c>
      <c r="C1150" t="s">
        <v>31</v>
      </c>
      <c r="D1150">
        <v>99</v>
      </c>
      <c r="E1150">
        <v>147</v>
      </c>
      <c r="F1150">
        <v>150</v>
      </c>
      <c r="G1150">
        <v>64</v>
      </c>
      <c r="H1150">
        <v>460</v>
      </c>
      <c r="I1150" t="s">
        <v>210</v>
      </c>
      <c r="L1150" s="195" t="e">
        <f>D1150=#REF!</f>
        <v>#REF!</v>
      </c>
      <c r="M1150" s="195" t="e">
        <f>E1150=#REF!</f>
        <v>#REF!</v>
      </c>
      <c r="N1150" s="195" t="e">
        <f>F1150=#REF!</f>
        <v>#REF!</v>
      </c>
      <c r="O1150" s="195" t="e">
        <f>G1150=#REF!</f>
        <v>#REF!</v>
      </c>
      <c r="P1150" s="195" t="e">
        <f>H1150=#REF!</f>
        <v>#REF!</v>
      </c>
      <c r="Q1150" s="195"/>
      <c r="R1150" s="185"/>
      <c r="S1150" s="185"/>
      <c r="T1150" s="185"/>
      <c r="U1150" s="185"/>
      <c r="V1150" s="185"/>
      <c r="W1150" s="185"/>
    </row>
    <row r="1151" spans="1:23" x14ac:dyDescent="0.35">
      <c r="A1151" t="s">
        <v>1342</v>
      </c>
      <c r="B1151" t="s">
        <v>83</v>
      </c>
      <c r="C1151" t="s">
        <v>32</v>
      </c>
      <c r="D1151">
        <v>13</v>
      </c>
      <c r="E1151">
        <v>33</v>
      </c>
      <c r="F1151">
        <v>13</v>
      </c>
      <c r="G1151">
        <v>13</v>
      </c>
      <c r="H1151">
        <v>72</v>
      </c>
      <c r="I1151" t="s">
        <v>210</v>
      </c>
      <c r="L1151" s="195" t="e">
        <f>D1151=#REF!</f>
        <v>#REF!</v>
      </c>
      <c r="M1151" s="195" t="e">
        <f>E1151=#REF!</f>
        <v>#REF!</v>
      </c>
      <c r="N1151" s="195" t="e">
        <f>F1151=#REF!</f>
        <v>#REF!</v>
      </c>
      <c r="O1151" s="195" t="e">
        <f>G1151=#REF!</f>
        <v>#REF!</v>
      </c>
      <c r="P1151" s="195" t="e">
        <f>H1151=#REF!</f>
        <v>#REF!</v>
      </c>
      <c r="Q1151" s="195"/>
      <c r="R1151" s="185"/>
      <c r="S1151" s="185"/>
      <c r="T1151" s="185"/>
      <c r="U1151" s="185"/>
      <c r="V1151" s="185"/>
      <c r="W1151" s="185"/>
    </row>
    <row r="1152" spans="1:23" x14ac:dyDescent="0.35">
      <c r="A1152" t="s">
        <v>1343</v>
      </c>
      <c r="B1152" t="s">
        <v>83</v>
      </c>
      <c r="C1152" t="s">
        <v>33</v>
      </c>
      <c r="D1152">
        <v>21</v>
      </c>
      <c r="E1152">
        <v>26</v>
      </c>
      <c r="F1152">
        <v>29</v>
      </c>
      <c r="G1152">
        <v>13</v>
      </c>
      <c r="H1152">
        <v>89</v>
      </c>
      <c r="I1152" t="s">
        <v>210</v>
      </c>
      <c r="L1152" s="195" t="e">
        <f>D1152=#REF!</f>
        <v>#REF!</v>
      </c>
      <c r="M1152" s="195" t="e">
        <f>E1152=#REF!</f>
        <v>#REF!</v>
      </c>
      <c r="N1152" s="195" t="e">
        <f>F1152=#REF!</f>
        <v>#REF!</v>
      </c>
      <c r="O1152" s="195" t="e">
        <f>G1152=#REF!</f>
        <v>#REF!</v>
      </c>
      <c r="P1152" s="195" t="e">
        <f>H1152=#REF!</f>
        <v>#REF!</v>
      </c>
      <c r="Q1152" s="195"/>
      <c r="R1152" s="185"/>
      <c r="S1152" s="185"/>
      <c r="T1152" s="185"/>
      <c r="U1152" s="185"/>
      <c r="V1152" s="185"/>
      <c r="W1152" s="185"/>
    </row>
    <row r="1153" spans="1:23" x14ac:dyDescent="0.35">
      <c r="A1153" t="s">
        <v>1344</v>
      </c>
      <c r="B1153" t="s">
        <v>83</v>
      </c>
      <c r="C1153" t="s">
        <v>34</v>
      </c>
      <c r="D1153">
        <v>28</v>
      </c>
      <c r="E1153">
        <v>56</v>
      </c>
      <c r="F1153">
        <v>41</v>
      </c>
      <c r="G1153">
        <v>46</v>
      </c>
      <c r="H1153">
        <v>171</v>
      </c>
      <c r="I1153" t="s">
        <v>210</v>
      </c>
      <c r="L1153" s="195" t="e">
        <f>D1153=#REF!</f>
        <v>#REF!</v>
      </c>
      <c r="M1153" s="195" t="e">
        <f>E1153=#REF!</f>
        <v>#REF!</v>
      </c>
      <c r="N1153" s="195" t="e">
        <f>F1153=#REF!</f>
        <v>#REF!</v>
      </c>
      <c r="O1153" s="195" t="e">
        <f>G1153=#REF!</f>
        <v>#REF!</v>
      </c>
      <c r="P1153" s="195" t="e">
        <f>H1153=#REF!</f>
        <v>#REF!</v>
      </c>
      <c r="Q1153" s="195"/>
      <c r="R1153" s="185"/>
      <c r="S1153" s="185"/>
      <c r="T1153" s="185"/>
      <c r="U1153" s="185"/>
      <c r="V1153" s="185"/>
      <c r="W1153" s="185"/>
    </row>
    <row r="1154" spans="1:23" x14ac:dyDescent="0.35">
      <c r="A1154" t="s">
        <v>1345</v>
      </c>
      <c r="B1154" t="s">
        <v>83</v>
      </c>
      <c r="C1154" t="s">
        <v>35</v>
      </c>
      <c r="D1154">
        <v>21</v>
      </c>
      <c r="E1154">
        <v>19</v>
      </c>
      <c r="F1154">
        <v>19</v>
      </c>
      <c r="G1154">
        <v>13</v>
      </c>
      <c r="H1154">
        <v>72</v>
      </c>
      <c r="I1154" t="s">
        <v>210</v>
      </c>
      <c r="L1154" s="195" t="e">
        <f>D1154=#REF!</f>
        <v>#REF!</v>
      </c>
      <c r="M1154" s="195" t="e">
        <f>E1154=#REF!</f>
        <v>#REF!</v>
      </c>
      <c r="N1154" s="195" t="e">
        <f>F1154=#REF!</f>
        <v>#REF!</v>
      </c>
      <c r="O1154" s="195" t="e">
        <f>G1154=#REF!</f>
        <v>#REF!</v>
      </c>
      <c r="P1154" s="195" t="e">
        <f>H1154=#REF!</f>
        <v>#REF!</v>
      </c>
      <c r="Q1154" s="195"/>
      <c r="R1154" s="185"/>
      <c r="S1154" s="185"/>
      <c r="T1154" s="185"/>
      <c r="U1154" s="185"/>
      <c r="V1154" s="185"/>
      <c r="W1154" s="185"/>
    </row>
    <row r="1155" spans="1:23" x14ac:dyDescent="0.35">
      <c r="A1155" t="s">
        <v>1346</v>
      </c>
      <c r="B1155" t="s">
        <v>83</v>
      </c>
      <c r="C1155" t="s">
        <v>36</v>
      </c>
      <c r="D1155">
        <v>14</v>
      </c>
      <c r="E1155">
        <v>9</v>
      </c>
      <c r="F1155">
        <v>16</v>
      </c>
      <c r="G1155">
        <v>11</v>
      </c>
      <c r="H1155">
        <v>50</v>
      </c>
      <c r="I1155" t="s">
        <v>210</v>
      </c>
      <c r="L1155" s="195" t="e">
        <f>D1155=#REF!</f>
        <v>#REF!</v>
      </c>
      <c r="M1155" s="195" t="e">
        <f>E1155=#REF!</f>
        <v>#REF!</v>
      </c>
      <c r="N1155" s="195" t="e">
        <f>F1155=#REF!</f>
        <v>#REF!</v>
      </c>
      <c r="O1155" s="195" t="e">
        <f>G1155=#REF!</f>
        <v>#REF!</v>
      </c>
      <c r="P1155" s="195" t="e">
        <f>H1155=#REF!</f>
        <v>#REF!</v>
      </c>
      <c r="Q1155" s="195"/>
      <c r="R1155" s="185"/>
      <c r="S1155" s="185"/>
      <c r="T1155" s="185"/>
      <c r="U1155" s="185"/>
      <c r="V1155" s="185"/>
      <c r="W1155" s="185"/>
    </row>
    <row r="1156" spans="1:23" x14ac:dyDescent="0.35">
      <c r="A1156" t="s">
        <v>1347</v>
      </c>
      <c r="B1156" t="s">
        <v>83</v>
      </c>
      <c r="C1156" t="s">
        <v>37</v>
      </c>
      <c r="D1156">
        <v>25</v>
      </c>
      <c r="E1156">
        <v>17</v>
      </c>
      <c r="F1156">
        <v>13</v>
      </c>
      <c r="G1156">
        <v>8</v>
      </c>
      <c r="H1156">
        <v>63</v>
      </c>
      <c r="I1156" t="s">
        <v>210</v>
      </c>
      <c r="L1156" s="195" t="e">
        <f>D1156=#REF!</f>
        <v>#REF!</v>
      </c>
      <c r="M1156" s="195" t="e">
        <f>E1156=#REF!</f>
        <v>#REF!</v>
      </c>
      <c r="N1156" s="195" t="e">
        <f>F1156=#REF!</f>
        <v>#REF!</v>
      </c>
      <c r="O1156" s="195" t="e">
        <f>G1156=#REF!</f>
        <v>#REF!</v>
      </c>
      <c r="P1156" s="195" t="e">
        <f>H1156=#REF!</f>
        <v>#REF!</v>
      </c>
      <c r="Q1156" s="195"/>
      <c r="R1156" s="185"/>
      <c r="S1156" s="185"/>
      <c r="T1156" s="185"/>
      <c r="U1156" s="185"/>
      <c r="V1156" s="185"/>
      <c r="W1156" s="185"/>
    </row>
    <row r="1157" spans="1:23" x14ac:dyDescent="0.35">
      <c r="A1157" t="s">
        <v>1348</v>
      </c>
      <c r="B1157" t="s">
        <v>83</v>
      </c>
      <c r="C1157" t="s">
        <v>38</v>
      </c>
      <c r="D1157">
        <v>93</v>
      </c>
      <c r="E1157">
        <v>100</v>
      </c>
      <c r="F1157">
        <v>90</v>
      </c>
      <c r="G1157">
        <v>76</v>
      </c>
      <c r="H1157">
        <v>359</v>
      </c>
      <c r="I1157" t="s">
        <v>210</v>
      </c>
      <c r="L1157" s="195" t="e">
        <f>D1157=#REF!</f>
        <v>#REF!</v>
      </c>
      <c r="M1157" s="195" t="e">
        <f>E1157=#REF!</f>
        <v>#REF!</v>
      </c>
      <c r="N1157" s="195" t="e">
        <f>F1157=#REF!</f>
        <v>#REF!</v>
      </c>
      <c r="O1157" s="195" t="e">
        <f>G1157=#REF!</f>
        <v>#REF!</v>
      </c>
      <c r="P1157" s="195" t="e">
        <f>H1157=#REF!</f>
        <v>#REF!</v>
      </c>
      <c r="Q1157" s="195"/>
      <c r="R1157" s="185"/>
      <c r="S1157" s="185"/>
      <c r="T1157" s="185"/>
      <c r="U1157" s="185"/>
      <c r="V1157" s="185"/>
      <c r="W1157" s="185"/>
    </row>
    <row r="1158" spans="1:23" x14ac:dyDescent="0.35">
      <c r="A1158" t="s">
        <v>1349</v>
      </c>
      <c r="B1158" t="s">
        <v>83</v>
      </c>
      <c r="C1158" t="s">
        <v>39</v>
      </c>
      <c r="D1158">
        <v>22</v>
      </c>
      <c r="E1158">
        <v>28</v>
      </c>
      <c r="F1158">
        <v>27</v>
      </c>
      <c r="G1158">
        <v>20</v>
      </c>
      <c r="H1158">
        <v>97</v>
      </c>
      <c r="I1158" t="s">
        <v>210</v>
      </c>
      <c r="L1158" s="195" t="e">
        <f>D1158=#REF!</f>
        <v>#REF!</v>
      </c>
      <c r="M1158" s="195" t="e">
        <f>E1158=#REF!</f>
        <v>#REF!</v>
      </c>
      <c r="N1158" s="195" t="e">
        <f>F1158=#REF!</f>
        <v>#REF!</v>
      </c>
      <c r="O1158" s="195" t="e">
        <f>G1158=#REF!</f>
        <v>#REF!</v>
      </c>
      <c r="P1158" s="195" t="e">
        <f>H1158=#REF!</f>
        <v>#REF!</v>
      </c>
      <c r="Q1158" s="195"/>
      <c r="R1158" s="185"/>
      <c r="S1158" s="185"/>
      <c r="T1158" s="185"/>
      <c r="U1158" s="185"/>
      <c r="V1158" s="185"/>
      <c r="W1158" s="185"/>
    </row>
    <row r="1159" spans="1:23" x14ac:dyDescent="0.35">
      <c r="A1159" t="s">
        <v>1350</v>
      </c>
      <c r="B1159" t="s">
        <v>83</v>
      </c>
      <c r="C1159" t="s">
        <v>40</v>
      </c>
      <c r="D1159">
        <v>17</v>
      </c>
      <c r="E1159">
        <v>21</v>
      </c>
      <c r="F1159">
        <v>16</v>
      </c>
      <c r="G1159">
        <v>9</v>
      </c>
      <c r="H1159">
        <v>63</v>
      </c>
      <c r="I1159" t="s">
        <v>210</v>
      </c>
      <c r="L1159" s="195" t="e">
        <f>D1159=#REF!</f>
        <v>#REF!</v>
      </c>
      <c r="M1159" s="195" t="e">
        <f>E1159=#REF!</f>
        <v>#REF!</v>
      </c>
      <c r="N1159" s="195" t="e">
        <f>F1159=#REF!</f>
        <v>#REF!</v>
      </c>
      <c r="O1159" s="195" t="e">
        <f>G1159=#REF!</f>
        <v>#REF!</v>
      </c>
      <c r="P1159" s="195" t="e">
        <f>H1159=#REF!</f>
        <v>#REF!</v>
      </c>
      <c r="Q1159" s="195"/>
      <c r="R1159" s="185"/>
      <c r="S1159" s="185"/>
      <c r="T1159" s="185"/>
      <c r="U1159" s="185"/>
      <c r="V1159" s="185"/>
      <c r="W1159" s="185"/>
    </row>
    <row r="1160" spans="1:23" x14ac:dyDescent="0.35">
      <c r="A1160" t="s">
        <v>1351</v>
      </c>
      <c r="B1160" t="s">
        <v>83</v>
      </c>
      <c r="C1160" t="s">
        <v>150</v>
      </c>
      <c r="D1160">
        <v>7</v>
      </c>
      <c r="E1160">
        <v>12</v>
      </c>
      <c r="F1160">
        <v>7</v>
      </c>
      <c r="G1160">
        <v>6</v>
      </c>
      <c r="H1160">
        <v>32</v>
      </c>
      <c r="I1160" t="s">
        <v>210</v>
      </c>
      <c r="L1160" s="195" t="e">
        <f>D1160=#REF!</f>
        <v>#REF!</v>
      </c>
      <c r="M1160" s="195" t="e">
        <f>E1160=#REF!</f>
        <v>#REF!</v>
      </c>
      <c r="N1160" s="195" t="e">
        <f>F1160=#REF!</f>
        <v>#REF!</v>
      </c>
      <c r="O1160" s="195" t="e">
        <f>G1160=#REF!</f>
        <v>#REF!</v>
      </c>
      <c r="P1160" s="195" t="e">
        <f>H1160=#REF!</f>
        <v>#REF!</v>
      </c>
      <c r="Q1160" s="195"/>
      <c r="R1160" s="185"/>
      <c r="S1160" s="185"/>
      <c r="T1160" s="185"/>
      <c r="U1160" s="185"/>
      <c r="V1160" s="185"/>
      <c r="W1160" s="185"/>
    </row>
    <row r="1161" spans="1:23" x14ac:dyDescent="0.35">
      <c r="A1161" t="s">
        <v>1352</v>
      </c>
      <c r="B1161" t="s">
        <v>137</v>
      </c>
      <c r="C1161" t="s">
        <v>17</v>
      </c>
      <c r="D1161">
        <v>48</v>
      </c>
      <c r="E1161">
        <v>42</v>
      </c>
      <c r="F1161">
        <v>40</v>
      </c>
      <c r="G1161">
        <v>30</v>
      </c>
      <c r="H1161">
        <v>160</v>
      </c>
      <c r="I1161" t="s">
        <v>210</v>
      </c>
      <c r="L1161" s="195" t="e">
        <f>D1161=#REF!</f>
        <v>#REF!</v>
      </c>
      <c r="M1161" s="195" t="e">
        <f>E1161=#REF!</f>
        <v>#REF!</v>
      </c>
      <c r="N1161" s="195" t="e">
        <f>F1161=#REF!</f>
        <v>#REF!</v>
      </c>
      <c r="O1161" s="195" t="e">
        <f>G1161=#REF!</f>
        <v>#REF!</v>
      </c>
      <c r="P1161" s="195" t="e">
        <f>H1161=#REF!</f>
        <v>#REF!</v>
      </c>
      <c r="Q1161" s="195"/>
      <c r="R1161" s="185"/>
      <c r="S1161" s="185"/>
      <c r="T1161" s="185"/>
      <c r="U1161" s="185"/>
      <c r="V1161" s="185"/>
      <c r="W1161" s="185"/>
    </row>
    <row r="1162" spans="1:23" x14ac:dyDescent="0.35">
      <c r="A1162" t="s">
        <v>1353</v>
      </c>
      <c r="B1162" t="s">
        <v>137</v>
      </c>
      <c r="C1162" t="s">
        <v>18</v>
      </c>
      <c r="D1162">
        <v>20</v>
      </c>
      <c r="E1162">
        <v>12</v>
      </c>
      <c r="F1162">
        <v>11</v>
      </c>
      <c r="G1162">
        <v>15</v>
      </c>
      <c r="H1162">
        <v>58</v>
      </c>
      <c r="I1162" t="s">
        <v>210</v>
      </c>
      <c r="L1162" s="195" t="e">
        <f>D1162=#REF!</f>
        <v>#REF!</v>
      </c>
      <c r="M1162" s="195" t="e">
        <f>E1162=#REF!</f>
        <v>#REF!</v>
      </c>
      <c r="N1162" s="195" t="e">
        <f>F1162=#REF!</f>
        <v>#REF!</v>
      </c>
      <c r="O1162" s="195" t="e">
        <f>G1162=#REF!</f>
        <v>#REF!</v>
      </c>
      <c r="P1162" s="195" t="e">
        <f>H1162=#REF!</f>
        <v>#REF!</v>
      </c>
      <c r="Q1162" s="195"/>
      <c r="R1162" s="185"/>
      <c r="S1162" s="185"/>
      <c r="T1162" s="185"/>
      <c r="U1162" s="185"/>
      <c r="V1162" s="185"/>
      <c r="W1162" s="185"/>
    </row>
    <row r="1163" spans="1:23" x14ac:dyDescent="0.35">
      <c r="A1163" t="s">
        <v>1354</v>
      </c>
      <c r="B1163" t="s">
        <v>137</v>
      </c>
      <c r="C1163" t="s">
        <v>19</v>
      </c>
      <c r="D1163">
        <v>9</v>
      </c>
      <c r="E1163" s="183">
        <v>7</v>
      </c>
      <c r="F1163">
        <v>8</v>
      </c>
      <c r="G1163" t="s">
        <v>148</v>
      </c>
      <c r="H1163">
        <v>26</v>
      </c>
      <c r="I1163" t="s">
        <v>305</v>
      </c>
      <c r="J1163">
        <v>1</v>
      </c>
      <c r="L1163" s="195" t="e">
        <f>D1163=#REF!</f>
        <v>#REF!</v>
      </c>
      <c r="M1163" s="195" t="e">
        <f>E1163=#REF!</f>
        <v>#REF!</v>
      </c>
      <c r="N1163" s="195" t="e">
        <f>F1163=#REF!</f>
        <v>#REF!</v>
      </c>
      <c r="O1163" s="195" t="e">
        <f>G1163=#REF!</f>
        <v>#REF!</v>
      </c>
      <c r="P1163" s="195" t="e">
        <f>H1163=#REF!</f>
        <v>#REF!</v>
      </c>
      <c r="Q1163" s="195"/>
      <c r="R1163" s="185"/>
      <c r="S1163" s="185"/>
      <c r="T1163" s="185"/>
      <c r="U1163" s="185"/>
      <c r="V1163" s="185"/>
      <c r="W1163" s="185"/>
    </row>
    <row r="1164" spans="1:23" x14ac:dyDescent="0.35">
      <c r="A1164" t="s">
        <v>1355</v>
      </c>
      <c r="B1164" t="s">
        <v>137</v>
      </c>
      <c r="C1164" t="s">
        <v>20</v>
      </c>
      <c r="D1164">
        <v>19</v>
      </c>
      <c r="E1164">
        <v>24</v>
      </c>
      <c r="F1164">
        <v>21</v>
      </c>
      <c r="G1164">
        <v>14</v>
      </c>
      <c r="H1164">
        <v>78</v>
      </c>
      <c r="I1164" t="s">
        <v>210</v>
      </c>
      <c r="L1164" s="195" t="e">
        <f>D1164=#REF!</f>
        <v>#REF!</v>
      </c>
      <c r="M1164" s="195" t="e">
        <f>E1164=#REF!</f>
        <v>#REF!</v>
      </c>
      <c r="N1164" s="195" t="e">
        <f>F1164=#REF!</f>
        <v>#REF!</v>
      </c>
      <c r="O1164" s="195" t="e">
        <f>G1164=#REF!</f>
        <v>#REF!</v>
      </c>
      <c r="P1164" s="195" t="e">
        <f>H1164=#REF!</f>
        <v>#REF!</v>
      </c>
      <c r="Q1164" s="195"/>
      <c r="R1164" s="185"/>
      <c r="S1164" s="185"/>
      <c r="T1164" s="185"/>
      <c r="U1164" s="185"/>
      <c r="V1164" s="185"/>
      <c r="W1164" s="185"/>
    </row>
    <row r="1165" spans="1:23" x14ac:dyDescent="0.35">
      <c r="A1165" t="s">
        <v>1356</v>
      </c>
      <c r="B1165" t="s">
        <v>137</v>
      </c>
      <c r="C1165" t="s">
        <v>21</v>
      </c>
      <c r="D1165">
        <v>23</v>
      </c>
      <c r="E1165">
        <v>32</v>
      </c>
      <c r="F1165">
        <v>24</v>
      </c>
      <c r="G1165">
        <v>20</v>
      </c>
      <c r="H1165">
        <v>99</v>
      </c>
      <c r="I1165" t="s">
        <v>210</v>
      </c>
      <c r="L1165" s="195" t="e">
        <f>D1165=#REF!</f>
        <v>#REF!</v>
      </c>
      <c r="M1165" s="195" t="e">
        <f>E1165=#REF!</f>
        <v>#REF!</v>
      </c>
      <c r="N1165" s="195" t="e">
        <f>F1165=#REF!</f>
        <v>#REF!</v>
      </c>
      <c r="O1165" s="195" t="e">
        <f>G1165=#REF!</f>
        <v>#REF!</v>
      </c>
      <c r="P1165" s="195" t="e">
        <f>H1165=#REF!</f>
        <v>#REF!</v>
      </c>
      <c r="Q1165" s="195"/>
      <c r="R1165" s="185"/>
      <c r="S1165" s="185"/>
      <c r="T1165" s="185"/>
      <c r="U1165" s="185"/>
      <c r="V1165" s="185"/>
      <c r="W1165" s="185"/>
    </row>
    <row r="1166" spans="1:23" x14ac:dyDescent="0.35">
      <c r="A1166" t="s">
        <v>1357</v>
      </c>
      <c r="B1166" t="s">
        <v>137</v>
      </c>
      <c r="C1166" t="s">
        <v>116</v>
      </c>
      <c r="D1166">
        <v>58</v>
      </c>
      <c r="E1166">
        <v>57</v>
      </c>
      <c r="F1166">
        <v>36</v>
      </c>
      <c r="G1166">
        <v>23</v>
      </c>
      <c r="H1166">
        <v>174</v>
      </c>
      <c r="I1166" t="s">
        <v>210</v>
      </c>
      <c r="L1166" s="195" t="e">
        <f>D1166=#REF!</f>
        <v>#REF!</v>
      </c>
      <c r="M1166" s="195" t="e">
        <f>E1166=#REF!</f>
        <v>#REF!</v>
      </c>
      <c r="N1166" s="195" t="e">
        <f>F1166=#REF!</f>
        <v>#REF!</v>
      </c>
      <c r="O1166" s="195" t="e">
        <f>G1166=#REF!</f>
        <v>#REF!</v>
      </c>
      <c r="P1166" s="195" t="e">
        <f>H1166=#REF!</f>
        <v>#REF!</v>
      </c>
      <c r="Q1166" s="195"/>
      <c r="R1166" s="185"/>
      <c r="S1166" s="185"/>
      <c r="T1166" s="185"/>
      <c r="U1166" s="185"/>
      <c r="V1166" s="185"/>
      <c r="W1166" s="185"/>
    </row>
    <row r="1167" spans="1:23" x14ac:dyDescent="0.35">
      <c r="A1167" t="s">
        <v>1358</v>
      </c>
      <c r="B1167" t="s">
        <v>137</v>
      </c>
      <c r="C1167" t="s">
        <v>22</v>
      </c>
      <c r="D1167">
        <v>16</v>
      </c>
      <c r="E1167">
        <v>6</v>
      </c>
      <c r="F1167">
        <v>9</v>
      </c>
      <c r="G1167">
        <v>4</v>
      </c>
      <c r="H1167">
        <v>35</v>
      </c>
      <c r="I1167" t="s">
        <v>210</v>
      </c>
      <c r="L1167" s="195" t="e">
        <f>D1167=#REF!</f>
        <v>#REF!</v>
      </c>
      <c r="M1167" s="195" t="e">
        <f>E1167=#REF!</f>
        <v>#REF!</v>
      </c>
      <c r="N1167" s="195" t="e">
        <f>F1167=#REF!</f>
        <v>#REF!</v>
      </c>
      <c r="O1167" s="195" t="e">
        <f>G1167=#REF!</f>
        <v>#REF!</v>
      </c>
      <c r="P1167" s="195" t="e">
        <f>H1167=#REF!</f>
        <v>#REF!</v>
      </c>
      <c r="Q1167" s="195"/>
      <c r="R1167" s="185"/>
      <c r="S1167" s="185"/>
      <c r="T1167" s="185"/>
      <c r="U1167" s="185"/>
      <c r="V1167" s="185"/>
      <c r="W1167" s="185"/>
    </row>
    <row r="1168" spans="1:23" x14ac:dyDescent="0.35">
      <c r="A1168" t="s">
        <v>1359</v>
      </c>
      <c r="B1168" t="s">
        <v>137</v>
      </c>
      <c r="C1168" t="s">
        <v>23</v>
      </c>
      <c r="D1168">
        <v>9</v>
      </c>
      <c r="E1168">
        <v>6</v>
      </c>
      <c r="F1168">
        <v>8</v>
      </c>
      <c r="G1168">
        <v>5</v>
      </c>
      <c r="H1168">
        <v>28</v>
      </c>
      <c r="I1168" t="s">
        <v>210</v>
      </c>
      <c r="L1168" s="195" t="e">
        <f>D1168=#REF!</f>
        <v>#REF!</v>
      </c>
      <c r="M1168" s="195" t="e">
        <f>E1168=#REF!</f>
        <v>#REF!</v>
      </c>
      <c r="N1168" s="195" t="e">
        <f>F1168=#REF!</f>
        <v>#REF!</v>
      </c>
      <c r="O1168" s="195" t="e">
        <f>G1168=#REF!</f>
        <v>#REF!</v>
      </c>
      <c r="P1168" s="195" t="e">
        <f>H1168=#REF!</f>
        <v>#REF!</v>
      </c>
      <c r="Q1168" s="195"/>
      <c r="R1168" s="185"/>
      <c r="S1168" s="185"/>
      <c r="T1168" s="185"/>
      <c r="U1168" s="185"/>
      <c r="V1168" s="185"/>
      <c r="W1168" s="185"/>
    </row>
    <row r="1169" spans="1:23" x14ac:dyDescent="0.35">
      <c r="A1169" t="s">
        <v>1360</v>
      </c>
      <c r="B1169" t="s">
        <v>137</v>
      </c>
      <c r="C1169" t="s">
        <v>24</v>
      </c>
      <c r="D1169">
        <v>10</v>
      </c>
      <c r="E1169">
        <v>12</v>
      </c>
      <c r="F1169">
        <v>9</v>
      </c>
      <c r="G1169">
        <v>5</v>
      </c>
      <c r="H1169">
        <v>36</v>
      </c>
      <c r="I1169" t="s">
        <v>210</v>
      </c>
      <c r="L1169" s="195" t="e">
        <f>D1169=#REF!</f>
        <v>#REF!</v>
      </c>
      <c r="M1169" s="195" t="e">
        <f>E1169=#REF!</f>
        <v>#REF!</v>
      </c>
      <c r="N1169" s="195" t="e">
        <f>F1169=#REF!</f>
        <v>#REF!</v>
      </c>
      <c r="O1169" s="195" t="e">
        <f>G1169=#REF!</f>
        <v>#REF!</v>
      </c>
      <c r="P1169" s="195" t="e">
        <f>H1169=#REF!</f>
        <v>#REF!</v>
      </c>
      <c r="Q1169" s="195"/>
      <c r="R1169" s="185"/>
      <c r="S1169" s="185"/>
      <c r="T1169" s="185"/>
      <c r="U1169" s="185"/>
      <c r="V1169" s="185"/>
      <c r="W1169" s="185"/>
    </row>
    <row r="1170" spans="1:23" x14ac:dyDescent="0.35">
      <c r="A1170" t="s">
        <v>1361</v>
      </c>
      <c r="B1170" t="s">
        <v>137</v>
      </c>
      <c r="C1170" t="s">
        <v>25</v>
      </c>
      <c r="D1170">
        <v>170</v>
      </c>
      <c r="E1170">
        <v>201</v>
      </c>
      <c r="F1170">
        <v>207</v>
      </c>
      <c r="G1170">
        <v>160</v>
      </c>
      <c r="H1170">
        <v>738</v>
      </c>
      <c r="I1170" t="s">
        <v>210</v>
      </c>
      <c r="L1170" s="195" t="e">
        <f>D1170=#REF!</f>
        <v>#REF!</v>
      </c>
      <c r="M1170" s="195" t="e">
        <f>E1170=#REF!</f>
        <v>#REF!</v>
      </c>
      <c r="N1170" s="195" t="e">
        <f>F1170=#REF!</f>
        <v>#REF!</v>
      </c>
      <c r="O1170" s="195" t="e">
        <f>G1170=#REF!</f>
        <v>#REF!</v>
      </c>
      <c r="P1170" s="195" t="e">
        <f>H1170=#REF!</f>
        <v>#REF!</v>
      </c>
      <c r="Q1170" s="195"/>
      <c r="R1170" s="185"/>
      <c r="S1170" s="185"/>
      <c r="T1170" s="185"/>
      <c r="U1170" s="185"/>
      <c r="V1170" s="185"/>
      <c r="W1170" s="185"/>
    </row>
    <row r="1171" spans="1:23" x14ac:dyDescent="0.35">
      <c r="A1171" t="s">
        <v>1362</v>
      </c>
      <c r="B1171" t="s">
        <v>137</v>
      </c>
      <c r="C1171" t="s">
        <v>26</v>
      </c>
      <c r="D1171">
        <v>5</v>
      </c>
      <c r="E1171">
        <v>10</v>
      </c>
      <c r="F1171">
        <v>6</v>
      </c>
      <c r="G1171">
        <v>4</v>
      </c>
      <c r="H1171">
        <v>25</v>
      </c>
      <c r="I1171" t="s">
        <v>210</v>
      </c>
      <c r="L1171" s="195" t="e">
        <f>D1171=#REF!</f>
        <v>#REF!</v>
      </c>
      <c r="M1171" s="195" t="e">
        <f>E1171=#REF!</f>
        <v>#REF!</v>
      </c>
      <c r="N1171" s="195" t="e">
        <f>F1171=#REF!</f>
        <v>#REF!</v>
      </c>
      <c r="O1171" s="195" t="e">
        <f>G1171=#REF!</f>
        <v>#REF!</v>
      </c>
      <c r="P1171" s="195" t="e">
        <f>H1171=#REF!</f>
        <v>#REF!</v>
      </c>
      <c r="Q1171" s="195"/>
      <c r="R1171" s="185"/>
      <c r="S1171" s="185"/>
      <c r="T1171" s="185"/>
      <c r="U1171" s="185"/>
      <c r="V1171" s="185"/>
      <c r="W1171" s="185"/>
    </row>
    <row r="1172" spans="1:23" x14ac:dyDescent="0.35">
      <c r="A1172" t="s">
        <v>1363</v>
      </c>
      <c r="B1172" t="s">
        <v>137</v>
      </c>
      <c r="C1172" t="s">
        <v>27</v>
      </c>
      <c r="D1172">
        <v>27</v>
      </c>
      <c r="E1172">
        <v>36</v>
      </c>
      <c r="F1172">
        <v>29</v>
      </c>
      <c r="G1172">
        <v>22</v>
      </c>
      <c r="H1172">
        <v>114</v>
      </c>
      <c r="I1172" t="s">
        <v>210</v>
      </c>
      <c r="L1172" s="195" t="e">
        <f>D1172=#REF!</f>
        <v>#REF!</v>
      </c>
      <c r="M1172" s="195" t="e">
        <f>E1172=#REF!</f>
        <v>#REF!</v>
      </c>
      <c r="N1172" s="195" t="e">
        <f>F1172=#REF!</f>
        <v>#REF!</v>
      </c>
      <c r="O1172" s="195" t="e">
        <f>G1172=#REF!</f>
        <v>#REF!</v>
      </c>
      <c r="P1172" s="195" t="e">
        <f>H1172=#REF!</f>
        <v>#REF!</v>
      </c>
      <c r="Q1172" s="195"/>
      <c r="R1172" s="185"/>
      <c r="S1172" s="185"/>
      <c r="T1172" s="185"/>
      <c r="U1172" s="185"/>
      <c r="V1172" s="185"/>
      <c r="W1172" s="185"/>
    </row>
    <row r="1173" spans="1:23" x14ac:dyDescent="0.35">
      <c r="A1173" t="s">
        <v>1364</v>
      </c>
      <c r="B1173" t="s">
        <v>137</v>
      </c>
      <c r="C1173" t="s">
        <v>28</v>
      </c>
      <c r="D1173">
        <v>25</v>
      </c>
      <c r="E1173">
        <v>35</v>
      </c>
      <c r="F1173">
        <v>22</v>
      </c>
      <c r="G1173">
        <v>23</v>
      </c>
      <c r="H1173">
        <v>105</v>
      </c>
      <c r="I1173" t="s">
        <v>210</v>
      </c>
      <c r="L1173" s="195" t="e">
        <f>D1173=#REF!</f>
        <v>#REF!</v>
      </c>
      <c r="M1173" s="195" t="e">
        <f>E1173=#REF!</f>
        <v>#REF!</v>
      </c>
      <c r="N1173" s="195" t="e">
        <f>F1173=#REF!</f>
        <v>#REF!</v>
      </c>
      <c r="O1173" s="195" t="e">
        <f>G1173=#REF!</f>
        <v>#REF!</v>
      </c>
      <c r="P1173" s="195" t="e">
        <f>H1173=#REF!</f>
        <v>#REF!</v>
      </c>
      <c r="Q1173" s="195"/>
      <c r="R1173" s="185"/>
      <c r="S1173" s="185"/>
      <c r="T1173" s="185"/>
      <c r="U1173" s="185"/>
      <c r="V1173" s="185"/>
      <c r="W1173" s="185"/>
    </row>
    <row r="1174" spans="1:23" x14ac:dyDescent="0.35">
      <c r="A1174" t="s">
        <v>1365</v>
      </c>
      <c r="B1174" t="s">
        <v>137</v>
      </c>
      <c r="C1174" t="s">
        <v>29</v>
      </c>
      <c r="D1174">
        <v>3</v>
      </c>
      <c r="E1174">
        <v>6</v>
      </c>
      <c r="F1174">
        <v>4</v>
      </c>
      <c r="G1174">
        <v>6</v>
      </c>
      <c r="H1174">
        <v>19</v>
      </c>
      <c r="I1174" t="s">
        <v>210</v>
      </c>
      <c r="L1174" s="195" t="e">
        <f>D1174=#REF!</f>
        <v>#REF!</v>
      </c>
      <c r="M1174" s="195" t="e">
        <f>E1174=#REF!</f>
        <v>#REF!</v>
      </c>
      <c r="N1174" s="195" t="e">
        <f>F1174=#REF!</f>
        <v>#REF!</v>
      </c>
      <c r="O1174" s="195" t="e">
        <f>G1174=#REF!</f>
        <v>#REF!</v>
      </c>
      <c r="P1174" s="195" t="e">
        <f>H1174=#REF!</f>
        <v>#REF!</v>
      </c>
      <c r="Q1174" s="195"/>
      <c r="R1174" s="185"/>
      <c r="S1174" s="185"/>
      <c r="T1174" s="185"/>
      <c r="U1174" s="185"/>
      <c r="V1174" s="185"/>
      <c r="W1174" s="185"/>
    </row>
    <row r="1175" spans="1:23" x14ac:dyDescent="0.35">
      <c r="A1175" t="s">
        <v>1366</v>
      </c>
      <c r="B1175" t="s">
        <v>137</v>
      </c>
      <c r="C1175" t="s">
        <v>30</v>
      </c>
      <c r="D1175">
        <v>26</v>
      </c>
      <c r="E1175">
        <v>30</v>
      </c>
      <c r="F1175">
        <v>26</v>
      </c>
      <c r="G1175">
        <v>15</v>
      </c>
      <c r="H1175">
        <v>97</v>
      </c>
      <c r="I1175" t="s">
        <v>210</v>
      </c>
      <c r="L1175" s="195" t="e">
        <f>D1175=#REF!</f>
        <v>#REF!</v>
      </c>
      <c r="M1175" s="195" t="e">
        <f>E1175=#REF!</f>
        <v>#REF!</v>
      </c>
      <c r="N1175" s="195" t="e">
        <f>F1175=#REF!</f>
        <v>#REF!</v>
      </c>
      <c r="O1175" s="195" t="e">
        <f>G1175=#REF!</f>
        <v>#REF!</v>
      </c>
      <c r="P1175" s="195" t="e">
        <f>H1175=#REF!</f>
        <v>#REF!</v>
      </c>
      <c r="Q1175" s="195"/>
      <c r="R1175" s="185"/>
      <c r="S1175" s="185"/>
      <c r="T1175" s="185"/>
      <c r="U1175" s="185"/>
      <c r="V1175" s="185"/>
      <c r="W1175" s="185"/>
    </row>
    <row r="1176" spans="1:23" x14ac:dyDescent="0.35">
      <c r="A1176" t="s">
        <v>1367</v>
      </c>
      <c r="B1176" t="s">
        <v>137</v>
      </c>
      <c r="C1176" t="s">
        <v>31</v>
      </c>
      <c r="D1176">
        <v>95</v>
      </c>
      <c r="E1176">
        <v>103</v>
      </c>
      <c r="F1176">
        <v>80</v>
      </c>
      <c r="G1176">
        <v>66</v>
      </c>
      <c r="H1176">
        <v>344</v>
      </c>
      <c r="I1176" t="s">
        <v>210</v>
      </c>
      <c r="L1176" s="195" t="e">
        <f>D1176=#REF!</f>
        <v>#REF!</v>
      </c>
      <c r="M1176" s="195" t="e">
        <f>E1176=#REF!</f>
        <v>#REF!</v>
      </c>
      <c r="N1176" s="195" t="e">
        <f>F1176=#REF!</f>
        <v>#REF!</v>
      </c>
      <c r="O1176" s="195" t="e">
        <f>G1176=#REF!</f>
        <v>#REF!</v>
      </c>
      <c r="P1176" s="195" t="e">
        <f>H1176=#REF!</f>
        <v>#REF!</v>
      </c>
      <c r="Q1176" s="195"/>
      <c r="R1176" s="185"/>
      <c r="S1176" s="185"/>
      <c r="T1176" s="185"/>
      <c r="U1176" s="185"/>
      <c r="V1176" s="185"/>
      <c r="W1176" s="185"/>
    </row>
    <row r="1177" spans="1:23" x14ac:dyDescent="0.35">
      <c r="A1177" t="s">
        <v>1368</v>
      </c>
      <c r="B1177" t="s">
        <v>137</v>
      </c>
      <c r="C1177" t="s">
        <v>32</v>
      </c>
      <c r="D1177">
        <v>32</v>
      </c>
      <c r="E1177">
        <v>23</v>
      </c>
      <c r="F1177">
        <v>25</v>
      </c>
      <c r="G1177">
        <v>13</v>
      </c>
      <c r="H1177">
        <v>93</v>
      </c>
      <c r="I1177" t="s">
        <v>210</v>
      </c>
      <c r="L1177" s="195" t="e">
        <f>D1177=#REF!</f>
        <v>#REF!</v>
      </c>
      <c r="M1177" s="195" t="e">
        <f>E1177=#REF!</f>
        <v>#REF!</v>
      </c>
      <c r="N1177" s="195" t="e">
        <f>F1177=#REF!</f>
        <v>#REF!</v>
      </c>
      <c r="O1177" s="195" t="e">
        <f>G1177=#REF!</f>
        <v>#REF!</v>
      </c>
      <c r="P1177" s="195" t="e">
        <f>H1177=#REF!</f>
        <v>#REF!</v>
      </c>
      <c r="Q1177" s="195"/>
      <c r="R1177" s="185"/>
      <c r="S1177" s="185"/>
      <c r="T1177" s="185"/>
      <c r="U1177" s="185"/>
      <c r="V1177" s="185"/>
      <c r="W1177" s="185"/>
    </row>
    <row r="1178" spans="1:23" x14ac:dyDescent="0.35">
      <c r="A1178" t="s">
        <v>1369</v>
      </c>
      <c r="B1178" t="s">
        <v>137</v>
      </c>
      <c r="C1178" t="s">
        <v>33</v>
      </c>
      <c r="D1178">
        <v>27</v>
      </c>
      <c r="E1178">
        <v>31</v>
      </c>
      <c r="F1178">
        <v>28</v>
      </c>
      <c r="G1178">
        <v>13</v>
      </c>
      <c r="H1178">
        <v>99</v>
      </c>
      <c r="I1178" t="s">
        <v>210</v>
      </c>
      <c r="L1178" s="195" t="e">
        <f>D1178=#REF!</f>
        <v>#REF!</v>
      </c>
      <c r="M1178" s="195" t="e">
        <f>E1178=#REF!</f>
        <v>#REF!</v>
      </c>
      <c r="N1178" s="195" t="e">
        <f>F1178=#REF!</f>
        <v>#REF!</v>
      </c>
      <c r="O1178" s="195" t="e">
        <f>G1178=#REF!</f>
        <v>#REF!</v>
      </c>
      <c r="P1178" s="195" t="e">
        <f>H1178=#REF!</f>
        <v>#REF!</v>
      </c>
      <c r="Q1178" s="195"/>
      <c r="R1178" s="185"/>
      <c r="S1178" s="185"/>
      <c r="T1178" s="185"/>
      <c r="U1178" s="185"/>
      <c r="V1178" s="185"/>
      <c r="W1178" s="185"/>
    </row>
    <row r="1179" spans="1:23" x14ac:dyDescent="0.35">
      <c r="A1179" t="s">
        <v>1370</v>
      </c>
      <c r="B1179" t="s">
        <v>137</v>
      </c>
      <c r="C1179" t="s">
        <v>34</v>
      </c>
      <c r="D1179">
        <v>27</v>
      </c>
      <c r="E1179">
        <v>25</v>
      </c>
      <c r="F1179">
        <v>29</v>
      </c>
      <c r="G1179">
        <v>17</v>
      </c>
      <c r="H1179">
        <v>98</v>
      </c>
      <c r="I1179" t="s">
        <v>210</v>
      </c>
      <c r="L1179" s="195" t="e">
        <f>D1179=#REF!</f>
        <v>#REF!</v>
      </c>
      <c r="M1179" s="195" t="e">
        <f>E1179=#REF!</f>
        <v>#REF!</v>
      </c>
      <c r="N1179" s="195" t="e">
        <f>F1179=#REF!</f>
        <v>#REF!</v>
      </c>
      <c r="O1179" s="195" t="e">
        <f>G1179=#REF!</f>
        <v>#REF!</v>
      </c>
      <c r="P1179" s="195" t="e">
        <f>H1179=#REF!</f>
        <v>#REF!</v>
      </c>
      <c r="Q1179" s="195"/>
      <c r="R1179" s="185"/>
      <c r="S1179" s="185"/>
      <c r="T1179" s="185"/>
      <c r="U1179" s="185"/>
      <c r="V1179" s="185"/>
      <c r="W1179" s="185"/>
    </row>
    <row r="1180" spans="1:23" x14ac:dyDescent="0.35">
      <c r="A1180" t="s">
        <v>1371</v>
      </c>
      <c r="B1180" t="s">
        <v>137</v>
      </c>
      <c r="C1180" t="s">
        <v>35</v>
      </c>
      <c r="D1180">
        <v>15</v>
      </c>
      <c r="E1180">
        <v>18</v>
      </c>
      <c r="F1180">
        <v>5</v>
      </c>
      <c r="G1180">
        <v>10</v>
      </c>
      <c r="H1180">
        <v>48</v>
      </c>
      <c r="I1180" t="s">
        <v>210</v>
      </c>
      <c r="L1180" s="195" t="e">
        <f>D1180=#REF!</f>
        <v>#REF!</v>
      </c>
      <c r="M1180" s="195" t="e">
        <f>E1180=#REF!</f>
        <v>#REF!</v>
      </c>
      <c r="N1180" s="195" t="e">
        <f>F1180=#REF!</f>
        <v>#REF!</v>
      </c>
      <c r="O1180" s="195" t="e">
        <f>G1180=#REF!</f>
        <v>#REF!</v>
      </c>
      <c r="P1180" s="195" t="e">
        <f>H1180=#REF!</f>
        <v>#REF!</v>
      </c>
      <c r="Q1180" s="195"/>
      <c r="R1180" s="185"/>
      <c r="S1180" s="185"/>
      <c r="T1180" s="185"/>
      <c r="U1180" s="185"/>
      <c r="V1180" s="185"/>
      <c r="W1180" s="185"/>
    </row>
    <row r="1181" spans="1:23" x14ac:dyDescent="0.35">
      <c r="A1181" t="s">
        <v>1372</v>
      </c>
      <c r="B1181" t="s">
        <v>137</v>
      </c>
      <c r="C1181" t="s">
        <v>36</v>
      </c>
      <c r="D1181">
        <v>6</v>
      </c>
      <c r="E1181">
        <v>14</v>
      </c>
      <c r="F1181">
        <v>16</v>
      </c>
      <c r="G1181">
        <v>8</v>
      </c>
      <c r="H1181">
        <v>44</v>
      </c>
      <c r="I1181" t="s">
        <v>210</v>
      </c>
      <c r="L1181" s="195" t="e">
        <f>D1181=#REF!</f>
        <v>#REF!</v>
      </c>
      <c r="M1181" s="195" t="e">
        <f>E1181=#REF!</f>
        <v>#REF!</v>
      </c>
      <c r="N1181" s="195" t="e">
        <f>F1181=#REF!</f>
        <v>#REF!</v>
      </c>
      <c r="O1181" s="195" t="e">
        <f>G1181=#REF!</f>
        <v>#REF!</v>
      </c>
      <c r="P1181" s="195" t="e">
        <f>H1181=#REF!</f>
        <v>#REF!</v>
      </c>
      <c r="Q1181" s="195"/>
      <c r="R1181" s="185"/>
      <c r="S1181" s="185"/>
      <c r="T1181" s="185"/>
      <c r="U1181" s="185"/>
      <c r="V1181" s="185"/>
      <c r="W1181" s="185"/>
    </row>
    <row r="1182" spans="1:23" x14ac:dyDescent="0.35">
      <c r="A1182" t="s">
        <v>1373</v>
      </c>
      <c r="B1182" t="s">
        <v>137</v>
      </c>
      <c r="C1182" t="s">
        <v>37</v>
      </c>
      <c r="D1182">
        <v>13</v>
      </c>
      <c r="E1182">
        <v>23</v>
      </c>
      <c r="F1182">
        <v>12</v>
      </c>
      <c r="G1182">
        <v>13</v>
      </c>
      <c r="H1182">
        <v>61</v>
      </c>
      <c r="I1182" t="s">
        <v>210</v>
      </c>
      <c r="L1182" s="195" t="e">
        <f>D1182=#REF!</f>
        <v>#REF!</v>
      </c>
      <c r="M1182" s="195" t="e">
        <f>E1182=#REF!</f>
        <v>#REF!</v>
      </c>
      <c r="N1182" s="195" t="e">
        <f>F1182=#REF!</f>
        <v>#REF!</v>
      </c>
      <c r="O1182" s="195" t="e">
        <f>G1182=#REF!</f>
        <v>#REF!</v>
      </c>
      <c r="P1182" s="195" t="e">
        <f>H1182=#REF!</f>
        <v>#REF!</v>
      </c>
      <c r="Q1182" s="195"/>
      <c r="R1182" s="185"/>
      <c r="S1182" s="185"/>
      <c r="T1182" s="185"/>
      <c r="U1182" s="185"/>
      <c r="V1182" s="185"/>
      <c r="W1182" s="185"/>
    </row>
    <row r="1183" spans="1:23" x14ac:dyDescent="0.35">
      <c r="A1183" t="s">
        <v>1374</v>
      </c>
      <c r="B1183" t="s">
        <v>137</v>
      </c>
      <c r="C1183" t="s">
        <v>38</v>
      </c>
      <c r="D1183">
        <v>65</v>
      </c>
      <c r="E1183">
        <v>81</v>
      </c>
      <c r="F1183">
        <v>77</v>
      </c>
      <c r="G1183">
        <v>75</v>
      </c>
      <c r="H1183">
        <v>298</v>
      </c>
      <c r="I1183" t="s">
        <v>210</v>
      </c>
      <c r="L1183" s="195" t="e">
        <f>D1183=#REF!</f>
        <v>#REF!</v>
      </c>
      <c r="M1183" s="195" t="e">
        <f>E1183=#REF!</f>
        <v>#REF!</v>
      </c>
      <c r="N1183" s="195" t="e">
        <f>F1183=#REF!</f>
        <v>#REF!</v>
      </c>
      <c r="O1183" s="195" t="e">
        <f>G1183=#REF!</f>
        <v>#REF!</v>
      </c>
      <c r="P1183" s="195" t="e">
        <f>H1183=#REF!</f>
        <v>#REF!</v>
      </c>
      <c r="Q1183" s="195"/>
      <c r="R1183" s="185"/>
      <c r="S1183" s="185"/>
      <c r="T1183" s="185"/>
      <c r="U1183" s="185"/>
      <c r="V1183" s="185"/>
      <c r="W1183" s="185"/>
    </row>
    <row r="1184" spans="1:23" x14ac:dyDescent="0.35">
      <c r="A1184" t="s">
        <v>1375</v>
      </c>
      <c r="B1184" t="s">
        <v>137</v>
      </c>
      <c r="C1184" t="s">
        <v>39</v>
      </c>
      <c r="D1184">
        <v>20</v>
      </c>
      <c r="E1184">
        <v>30</v>
      </c>
      <c r="F1184">
        <v>25</v>
      </c>
      <c r="G1184">
        <v>27</v>
      </c>
      <c r="H1184">
        <v>102</v>
      </c>
      <c r="I1184" t="s">
        <v>210</v>
      </c>
      <c r="L1184" s="195" t="e">
        <f>D1184=#REF!</f>
        <v>#REF!</v>
      </c>
      <c r="M1184" s="195" t="e">
        <f>E1184=#REF!</f>
        <v>#REF!</v>
      </c>
      <c r="N1184" s="195" t="e">
        <f>F1184=#REF!</f>
        <v>#REF!</v>
      </c>
      <c r="O1184" s="195" t="e">
        <f>G1184=#REF!</f>
        <v>#REF!</v>
      </c>
      <c r="P1184" s="195" t="e">
        <f>H1184=#REF!</f>
        <v>#REF!</v>
      </c>
      <c r="Q1184" s="195"/>
      <c r="R1184" s="185"/>
      <c r="S1184" s="185"/>
      <c r="T1184" s="185"/>
      <c r="U1184" s="185"/>
      <c r="V1184" s="185"/>
      <c r="W1184" s="185"/>
    </row>
    <row r="1185" spans="1:23" x14ac:dyDescent="0.35">
      <c r="A1185" t="s">
        <v>1376</v>
      </c>
      <c r="B1185" t="s">
        <v>137</v>
      </c>
      <c r="C1185" t="s">
        <v>40</v>
      </c>
      <c r="D1185">
        <v>11</v>
      </c>
      <c r="E1185">
        <v>12</v>
      </c>
      <c r="F1185">
        <v>19</v>
      </c>
      <c r="G1185">
        <v>9</v>
      </c>
      <c r="H1185">
        <v>51</v>
      </c>
      <c r="I1185" t="s">
        <v>210</v>
      </c>
      <c r="L1185" s="195" t="e">
        <f>D1185=#REF!</f>
        <v>#REF!</v>
      </c>
      <c r="M1185" s="195" t="e">
        <f>E1185=#REF!</f>
        <v>#REF!</v>
      </c>
      <c r="N1185" s="195" t="e">
        <f>F1185=#REF!</f>
        <v>#REF!</v>
      </c>
      <c r="O1185" s="195" t="e">
        <f>G1185=#REF!</f>
        <v>#REF!</v>
      </c>
      <c r="P1185" s="195" t="e">
        <f>H1185=#REF!</f>
        <v>#REF!</v>
      </c>
      <c r="Q1185" s="195"/>
      <c r="R1185" s="185"/>
      <c r="S1185" s="185"/>
      <c r="T1185" s="185"/>
      <c r="U1185" s="185"/>
      <c r="V1185" s="185"/>
      <c r="W1185" s="185"/>
    </row>
    <row r="1186" spans="1:23" x14ac:dyDescent="0.35">
      <c r="A1186" t="s">
        <v>1377</v>
      </c>
      <c r="B1186" t="s">
        <v>137</v>
      </c>
      <c r="C1186" t="s">
        <v>150</v>
      </c>
      <c r="D1186">
        <v>7</v>
      </c>
      <c r="E1186">
        <v>8</v>
      </c>
      <c r="F1186">
        <v>4</v>
      </c>
      <c r="G1186">
        <v>12</v>
      </c>
      <c r="H1186">
        <v>31</v>
      </c>
      <c r="I1186" t="s">
        <v>210</v>
      </c>
      <c r="L1186" s="195" t="e">
        <f>D1186=#REF!</f>
        <v>#REF!</v>
      </c>
      <c r="M1186" s="195" t="e">
        <f>E1186=#REF!</f>
        <v>#REF!</v>
      </c>
      <c r="N1186" s="195" t="e">
        <f>F1186=#REF!</f>
        <v>#REF!</v>
      </c>
      <c r="O1186" s="195" t="e">
        <f>G1186=#REF!</f>
        <v>#REF!</v>
      </c>
      <c r="P1186" s="195" t="e">
        <f>H1186=#REF!</f>
        <v>#REF!</v>
      </c>
      <c r="Q1186" s="195"/>
      <c r="R1186" s="185"/>
      <c r="S1186" s="185"/>
      <c r="T1186" s="185"/>
      <c r="U1186" s="185"/>
      <c r="V1186" s="185"/>
      <c r="W1186" s="185"/>
    </row>
    <row r="1187" spans="1:23" x14ac:dyDescent="0.35">
      <c r="A1187" t="s">
        <v>1378</v>
      </c>
      <c r="B1187" t="s">
        <v>180</v>
      </c>
      <c r="C1187" t="s">
        <v>17</v>
      </c>
      <c r="D1187">
        <v>53</v>
      </c>
      <c r="E1187">
        <v>44</v>
      </c>
      <c r="F1187">
        <v>38</v>
      </c>
      <c r="G1187">
        <v>39</v>
      </c>
      <c r="H1187">
        <v>174</v>
      </c>
      <c r="I1187" t="s">
        <v>210</v>
      </c>
      <c r="L1187" s="195" t="e">
        <f>D1187=#REF!</f>
        <v>#REF!</v>
      </c>
      <c r="M1187" s="195" t="e">
        <f>E1187=#REF!</f>
        <v>#REF!</v>
      </c>
      <c r="N1187" s="195" t="e">
        <f>F1187=#REF!</f>
        <v>#REF!</v>
      </c>
      <c r="O1187" s="195" t="e">
        <f>G1187=#REF!</f>
        <v>#REF!</v>
      </c>
      <c r="P1187" s="195" t="e">
        <f>H1187=#REF!</f>
        <v>#REF!</v>
      </c>
      <c r="Q1187" s="195"/>
      <c r="R1187" s="185"/>
      <c r="S1187" s="185"/>
      <c r="T1187" s="185"/>
      <c r="U1187" s="185"/>
      <c r="V1187" s="185"/>
      <c r="W1187" s="185"/>
    </row>
    <row r="1188" spans="1:23" x14ac:dyDescent="0.35">
      <c r="A1188" t="s">
        <v>1379</v>
      </c>
      <c r="B1188" t="s">
        <v>180</v>
      </c>
      <c r="C1188" t="s">
        <v>18</v>
      </c>
      <c r="D1188">
        <v>23</v>
      </c>
      <c r="E1188">
        <v>21</v>
      </c>
      <c r="F1188">
        <v>14</v>
      </c>
      <c r="G1188">
        <v>16</v>
      </c>
      <c r="H1188">
        <v>74</v>
      </c>
      <c r="I1188" t="s">
        <v>210</v>
      </c>
      <c r="L1188" s="195" t="e">
        <f>D1188=#REF!</f>
        <v>#REF!</v>
      </c>
      <c r="M1188" s="195" t="e">
        <f>E1188=#REF!</f>
        <v>#REF!</v>
      </c>
      <c r="N1188" s="195" t="e">
        <f>F1188=#REF!</f>
        <v>#REF!</v>
      </c>
      <c r="O1188" s="195" t="e">
        <f>G1188=#REF!</f>
        <v>#REF!</v>
      </c>
      <c r="P1188" s="195" t="e">
        <f>H1188=#REF!</f>
        <v>#REF!</v>
      </c>
      <c r="Q1188" s="195"/>
      <c r="R1188" s="185"/>
      <c r="S1188" s="185"/>
      <c r="T1188" s="185"/>
      <c r="U1188" s="185"/>
      <c r="V1188" s="185"/>
      <c r="W1188" s="185"/>
    </row>
    <row r="1189" spans="1:23" x14ac:dyDescent="0.35">
      <c r="A1189" t="s">
        <v>1380</v>
      </c>
      <c r="B1189" t="s">
        <v>180</v>
      </c>
      <c r="C1189" t="s">
        <v>19</v>
      </c>
      <c r="D1189">
        <v>7</v>
      </c>
      <c r="E1189">
        <v>6</v>
      </c>
      <c r="F1189">
        <v>6</v>
      </c>
      <c r="G1189">
        <v>7</v>
      </c>
      <c r="H1189">
        <v>26</v>
      </c>
      <c r="I1189" t="s">
        <v>210</v>
      </c>
      <c r="L1189" s="195" t="e">
        <f>D1189=#REF!</f>
        <v>#REF!</v>
      </c>
      <c r="M1189" s="195" t="e">
        <f>E1189=#REF!</f>
        <v>#REF!</v>
      </c>
      <c r="N1189" s="195" t="e">
        <f>F1189=#REF!</f>
        <v>#REF!</v>
      </c>
      <c r="O1189" s="195" t="e">
        <f>G1189=#REF!</f>
        <v>#REF!</v>
      </c>
      <c r="P1189" s="195" t="e">
        <f>H1189=#REF!</f>
        <v>#REF!</v>
      </c>
      <c r="Q1189" s="195"/>
      <c r="R1189" s="185"/>
      <c r="S1189" s="185"/>
      <c r="T1189" s="185"/>
      <c r="U1189" s="185"/>
      <c r="V1189" s="185"/>
      <c r="W1189" s="185"/>
    </row>
    <row r="1190" spans="1:23" x14ac:dyDescent="0.35">
      <c r="A1190" t="s">
        <v>1381</v>
      </c>
      <c r="B1190" t="s">
        <v>180</v>
      </c>
      <c r="C1190" t="s">
        <v>20</v>
      </c>
      <c r="D1190">
        <v>24</v>
      </c>
      <c r="E1190">
        <v>17</v>
      </c>
      <c r="F1190">
        <v>19</v>
      </c>
      <c r="G1190">
        <v>20</v>
      </c>
      <c r="H1190">
        <v>80</v>
      </c>
      <c r="I1190" t="s">
        <v>210</v>
      </c>
      <c r="L1190" s="195" t="e">
        <f>D1190=#REF!</f>
        <v>#REF!</v>
      </c>
      <c r="M1190" s="195" t="e">
        <f>E1190=#REF!</f>
        <v>#REF!</v>
      </c>
      <c r="N1190" s="195" t="e">
        <f>F1190=#REF!</f>
        <v>#REF!</v>
      </c>
      <c r="O1190" s="195" t="e">
        <f>G1190=#REF!</f>
        <v>#REF!</v>
      </c>
      <c r="P1190" s="195" t="e">
        <f>H1190=#REF!</f>
        <v>#REF!</v>
      </c>
      <c r="Q1190" s="195"/>
      <c r="R1190" s="185"/>
      <c r="S1190" s="185"/>
      <c r="T1190" s="185"/>
      <c r="U1190" s="185"/>
      <c r="V1190" s="185"/>
      <c r="W1190" s="185"/>
    </row>
    <row r="1191" spans="1:23" x14ac:dyDescent="0.35">
      <c r="A1191" t="s">
        <v>1382</v>
      </c>
      <c r="B1191" t="s">
        <v>180</v>
      </c>
      <c r="C1191" t="s">
        <v>21</v>
      </c>
      <c r="D1191">
        <v>21</v>
      </c>
      <c r="E1191">
        <v>23</v>
      </c>
      <c r="F1191">
        <v>21</v>
      </c>
      <c r="G1191">
        <v>18</v>
      </c>
      <c r="H1191">
        <v>83</v>
      </c>
      <c r="I1191" t="s">
        <v>210</v>
      </c>
      <c r="L1191" s="195" t="e">
        <f>D1191=#REF!</f>
        <v>#REF!</v>
      </c>
      <c r="M1191" s="195" t="e">
        <f>E1191=#REF!</f>
        <v>#REF!</v>
      </c>
      <c r="N1191" s="195" t="e">
        <f>F1191=#REF!</f>
        <v>#REF!</v>
      </c>
      <c r="O1191" s="195" t="e">
        <f>G1191=#REF!</f>
        <v>#REF!</v>
      </c>
      <c r="P1191" s="195" t="e">
        <f>H1191=#REF!</f>
        <v>#REF!</v>
      </c>
      <c r="Q1191" s="195"/>
      <c r="R1191" s="185"/>
      <c r="S1191" s="185"/>
      <c r="T1191" s="185"/>
      <c r="U1191" s="185"/>
      <c r="V1191" s="185"/>
      <c r="W1191" s="185"/>
    </row>
    <row r="1192" spans="1:23" x14ac:dyDescent="0.35">
      <c r="A1192" t="s">
        <v>1383</v>
      </c>
      <c r="B1192" t="s">
        <v>180</v>
      </c>
      <c r="C1192" t="s">
        <v>116</v>
      </c>
      <c r="D1192">
        <v>43</v>
      </c>
      <c r="E1192">
        <v>52</v>
      </c>
      <c r="F1192">
        <v>38</v>
      </c>
      <c r="G1192">
        <v>32</v>
      </c>
      <c r="H1192">
        <v>165</v>
      </c>
      <c r="I1192" t="s">
        <v>210</v>
      </c>
      <c r="L1192" s="195" t="e">
        <f>D1192=#REF!</f>
        <v>#REF!</v>
      </c>
      <c r="M1192" s="195" t="e">
        <f>E1192=#REF!</f>
        <v>#REF!</v>
      </c>
      <c r="N1192" s="195" t="e">
        <f>F1192=#REF!</f>
        <v>#REF!</v>
      </c>
      <c r="O1192" s="195" t="e">
        <f>G1192=#REF!</f>
        <v>#REF!</v>
      </c>
      <c r="P1192" s="195" t="e">
        <f>H1192=#REF!</f>
        <v>#REF!</v>
      </c>
      <c r="Q1192" s="195"/>
      <c r="R1192" s="185"/>
      <c r="S1192" s="185"/>
      <c r="T1192" s="185"/>
      <c r="U1192" s="185"/>
      <c r="V1192" s="185"/>
      <c r="W1192" s="185"/>
    </row>
    <row r="1193" spans="1:23" x14ac:dyDescent="0.35">
      <c r="A1193" t="s">
        <v>1384</v>
      </c>
      <c r="B1193" t="s">
        <v>180</v>
      </c>
      <c r="C1193" t="s">
        <v>22</v>
      </c>
      <c r="D1193">
        <v>12</v>
      </c>
      <c r="E1193">
        <v>12</v>
      </c>
      <c r="F1193">
        <v>7</v>
      </c>
      <c r="G1193">
        <v>6</v>
      </c>
      <c r="H1193">
        <v>37</v>
      </c>
      <c r="I1193" t="s">
        <v>210</v>
      </c>
      <c r="L1193" s="195" t="e">
        <f>D1193=#REF!</f>
        <v>#REF!</v>
      </c>
      <c r="M1193" s="195" t="e">
        <f>E1193=#REF!</f>
        <v>#REF!</v>
      </c>
      <c r="N1193" s="195" t="e">
        <f>F1193=#REF!</f>
        <v>#REF!</v>
      </c>
      <c r="O1193" s="195" t="e">
        <f>G1193=#REF!</f>
        <v>#REF!</v>
      </c>
      <c r="P1193" s="195" t="e">
        <f>H1193=#REF!</f>
        <v>#REF!</v>
      </c>
      <c r="Q1193" s="195"/>
      <c r="R1193" s="185"/>
      <c r="S1193" s="185"/>
      <c r="T1193" s="185"/>
      <c r="U1193" s="185"/>
      <c r="V1193" s="185"/>
      <c r="W1193" s="185"/>
    </row>
    <row r="1194" spans="1:23" x14ac:dyDescent="0.35">
      <c r="A1194" t="s">
        <v>1385</v>
      </c>
      <c r="B1194" t="s">
        <v>180</v>
      </c>
      <c r="C1194" t="s">
        <v>23</v>
      </c>
      <c r="D1194" s="183">
        <v>7</v>
      </c>
      <c r="E1194">
        <v>9</v>
      </c>
      <c r="F1194">
        <v>9</v>
      </c>
      <c r="G1194" t="s">
        <v>148</v>
      </c>
      <c r="H1194">
        <v>27</v>
      </c>
      <c r="I1194" t="s">
        <v>305</v>
      </c>
      <c r="J1194">
        <v>1</v>
      </c>
      <c r="L1194" s="195" t="e">
        <f>D1194=#REF!</f>
        <v>#REF!</v>
      </c>
      <c r="M1194" s="195" t="e">
        <f>E1194=#REF!</f>
        <v>#REF!</v>
      </c>
      <c r="N1194" s="195" t="e">
        <f>F1194=#REF!</f>
        <v>#REF!</v>
      </c>
      <c r="O1194" s="195" t="e">
        <f>G1194=#REF!</f>
        <v>#REF!</v>
      </c>
      <c r="P1194" s="195" t="e">
        <f>H1194=#REF!</f>
        <v>#REF!</v>
      </c>
      <c r="Q1194" s="195"/>
      <c r="R1194" s="185"/>
      <c r="S1194" s="185"/>
      <c r="T1194" s="185"/>
      <c r="U1194" s="185"/>
      <c r="V1194" s="185"/>
      <c r="W1194" s="185"/>
    </row>
    <row r="1195" spans="1:23" x14ac:dyDescent="0.35">
      <c r="A1195" t="s">
        <v>1386</v>
      </c>
      <c r="B1195" t="s">
        <v>180</v>
      </c>
      <c r="C1195" t="s">
        <v>24</v>
      </c>
      <c r="D1195">
        <v>6</v>
      </c>
      <c r="E1195">
        <v>7</v>
      </c>
      <c r="F1195">
        <v>7</v>
      </c>
      <c r="G1195">
        <v>8</v>
      </c>
      <c r="H1195">
        <v>28</v>
      </c>
      <c r="I1195" t="s">
        <v>210</v>
      </c>
      <c r="L1195" s="195" t="e">
        <f>D1195=#REF!</f>
        <v>#REF!</v>
      </c>
      <c r="M1195" s="195" t="e">
        <f>E1195=#REF!</f>
        <v>#REF!</v>
      </c>
      <c r="N1195" s="195" t="e">
        <f>F1195=#REF!</f>
        <v>#REF!</v>
      </c>
      <c r="O1195" s="195" t="e">
        <f>G1195=#REF!</f>
        <v>#REF!</v>
      </c>
      <c r="P1195" s="195" t="e">
        <f>H1195=#REF!</f>
        <v>#REF!</v>
      </c>
      <c r="Q1195" s="195"/>
      <c r="R1195" s="185"/>
      <c r="S1195" s="185"/>
      <c r="T1195" s="185"/>
      <c r="U1195" s="185"/>
      <c r="V1195" s="185"/>
      <c r="W1195" s="185"/>
    </row>
    <row r="1196" spans="1:23" x14ac:dyDescent="0.35">
      <c r="A1196" t="s">
        <v>1387</v>
      </c>
      <c r="B1196" t="s">
        <v>180</v>
      </c>
      <c r="C1196" t="s">
        <v>25</v>
      </c>
      <c r="D1196">
        <v>154</v>
      </c>
      <c r="E1196">
        <v>113</v>
      </c>
      <c r="F1196">
        <v>112</v>
      </c>
      <c r="G1196">
        <v>84</v>
      </c>
      <c r="H1196">
        <v>463</v>
      </c>
      <c r="I1196" t="s">
        <v>210</v>
      </c>
      <c r="L1196" s="195" t="e">
        <f>D1196=#REF!</f>
        <v>#REF!</v>
      </c>
      <c r="M1196" s="195" t="e">
        <f>E1196=#REF!</f>
        <v>#REF!</v>
      </c>
      <c r="N1196" s="195" t="e">
        <f>F1196=#REF!</f>
        <v>#REF!</v>
      </c>
      <c r="O1196" s="195" t="e">
        <f>G1196=#REF!</f>
        <v>#REF!</v>
      </c>
      <c r="P1196" s="195" t="e">
        <f>H1196=#REF!</f>
        <v>#REF!</v>
      </c>
      <c r="Q1196" s="195"/>
      <c r="R1196" s="185"/>
      <c r="S1196" s="185"/>
      <c r="T1196" s="185"/>
      <c r="U1196" s="185"/>
      <c r="V1196" s="185"/>
      <c r="W1196" s="185"/>
    </row>
    <row r="1197" spans="1:23" x14ac:dyDescent="0.35">
      <c r="A1197" t="s">
        <v>1388</v>
      </c>
      <c r="B1197" t="s">
        <v>180</v>
      </c>
      <c r="C1197" t="s">
        <v>26</v>
      </c>
      <c r="D1197">
        <v>3</v>
      </c>
      <c r="E1197">
        <v>11</v>
      </c>
      <c r="F1197">
        <v>5</v>
      </c>
      <c r="G1197">
        <v>5</v>
      </c>
      <c r="H1197">
        <v>24</v>
      </c>
      <c r="I1197" t="s">
        <v>210</v>
      </c>
      <c r="L1197" s="195" t="e">
        <f>D1197=#REF!</f>
        <v>#REF!</v>
      </c>
      <c r="M1197" s="195" t="e">
        <f>E1197=#REF!</f>
        <v>#REF!</v>
      </c>
      <c r="N1197" s="195" t="e">
        <f>F1197=#REF!</f>
        <v>#REF!</v>
      </c>
      <c r="O1197" s="195" t="e">
        <f>G1197=#REF!</f>
        <v>#REF!</v>
      </c>
      <c r="P1197" s="195" t="e">
        <f>H1197=#REF!</f>
        <v>#REF!</v>
      </c>
      <c r="Q1197" s="195"/>
      <c r="R1197" s="185"/>
      <c r="S1197" s="185"/>
      <c r="T1197" s="185"/>
      <c r="U1197" s="185"/>
      <c r="V1197" s="185"/>
      <c r="W1197" s="185"/>
    </row>
    <row r="1198" spans="1:23" x14ac:dyDescent="0.35">
      <c r="A1198" t="s">
        <v>1389</v>
      </c>
      <c r="B1198" t="s">
        <v>180</v>
      </c>
      <c r="C1198" t="s">
        <v>27</v>
      </c>
      <c r="D1198">
        <v>30</v>
      </c>
      <c r="E1198">
        <v>41</v>
      </c>
      <c r="F1198">
        <v>38</v>
      </c>
      <c r="G1198">
        <v>21</v>
      </c>
      <c r="H1198">
        <v>130</v>
      </c>
      <c r="I1198" t="s">
        <v>210</v>
      </c>
      <c r="L1198" s="195" t="e">
        <f>D1198=#REF!</f>
        <v>#REF!</v>
      </c>
      <c r="M1198" s="195" t="e">
        <f>E1198=#REF!</f>
        <v>#REF!</v>
      </c>
      <c r="N1198" s="195" t="e">
        <f>F1198=#REF!</f>
        <v>#REF!</v>
      </c>
      <c r="O1198" s="195" t="e">
        <f>G1198=#REF!</f>
        <v>#REF!</v>
      </c>
      <c r="P1198" s="195" t="e">
        <f>H1198=#REF!</f>
        <v>#REF!</v>
      </c>
      <c r="Q1198" s="195"/>
      <c r="R1198" s="185"/>
      <c r="S1198" s="185"/>
      <c r="T1198" s="185"/>
      <c r="U1198" s="185"/>
      <c r="V1198" s="185"/>
      <c r="W1198" s="185"/>
    </row>
    <row r="1199" spans="1:23" x14ac:dyDescent="0.35">
      <c r="A1199" t="s">
        <v>1390</v>
      </c>
      <c r="B1199" t="s">
        <v>180</v>
      </c>
      <c r="C1199" t="s">
        <v>28</v>
      </c>
      <c r="D1199">
        <v>31</v>
      </c>
      <c r="E1199">
        <v>23</v>
      </c>
      <c r="F1199">
        <v>19</v>
      </c>
      <c r="G1199">
        <v>17</v>
      </c>
      <c r="H1199">
        <v>90</v>
      </c>
      <c r="I1199" t="s">
        <v>210</v>
      </c>
      <c r="L1199" s="195" t="e">
        <f>D1199=#REF!</f>
        <v>#REF!</v>
      </c>
      <c r="M1199" s="195" t="e">
        <f>E1199=#REF!</f>
        <v>#REF!</v>
      </c>
      <c r="N1199" s="195" t="e">
        <f>F1199=#REF!</f>
        <v>#REF!</v>
      </c>
      <c r="O1199" s="195" t="e">
        <f>G1199=#REF!</f>
        <v>#REF!</v>
      </c>
      <c r="P1199" s="195" t="e">
        <f>H1199=#REF!</f>
        <v>#REF!</v>
      </c>
      <c r="Q1199" s="195"/>
      <c r="R1199" s="185"/>
      <c r="S1199" s="185"/>
      <c r="T1199" s="185"/>
      <c r="U1199" s="185"/>
      <c r="V1199" s="185"/>
      <c r="W1199" s="185"/>
    </row>
    <row r="1200" spans="1:23" x14ac:dyDescent="0.35">
      <c r="A1200" t="s">
        <v>1391</v>
      </c>
      <c r="B1200" t="s">
        <v>180</v>
      </c>
      <c r="C1200" t="s">
        <v>29</v>
      </c>
      <c r="D1200" s="183">
        <v>3</v>
      </c>
      <c r="E1200">
        <v>6</v>
      </c>
      <c r="F1200" t="s">
        <v>148</v>
      </c>
      <c r="G1200">
        <v>5</v>
      </c>
      <c r="H1200">
        <v>15</v>
      </c>
      <c r="I1200" t="s">
        <v>305</v>
      </c>
      <c r="J1200">
        <v>1</v>
      </c>
      <c r="L1200" s="195" t="e">
        <f>D1200=#REF!</f>
        <v>#REF!</v>
      </c>
      <c r="M1200" s="195" t="e">
        <f>E1200=#REF!</f>
        <v>#REF!</v>
      </c>
      <c r="N1200" s="195" t="e">
        <f>F1200=#REF!</f>
        <v>#REF!</v>
      </c>
      <c r="O1200" s="195" t="e">
        <f>G1200=#REF!</f>
        <v>#REF!</v>
      </c>
      <c r="P1200" s="195" t="e">
        <f>H1200=#REF!</f>
        <v>#REF!</v>
      </c>
      <c r="Q1200" s="195"/>
      <c r="R1200" s="185"/>
      <c r="S1200" s="185"/>
      <c r="T1200" s="185"/>
      <c r="U1200" s="185"/>
      <c r="V1200" s="185"/>
      <c r="W1200" s="185"/>
    </row>
    <row r="1201" spans="1:23" x14ac:dyDescent="0.35">
      <c r="A1201" t="s">
        <v>1392</v>
      </c>
      <c r="B1201" t="s">
        <v>180</v>
      </c>
      <c r="C1201" t="s">
        <v>30</v>
      </c>
      <c r="D1201">
        <v>17</v>
      </c>
      <c r="E1201">
        <v>17</v>
      </c>
      <c r="F1201">
        <v>30</v>
      </c>
      <c r="G1201">
        <v>18</v>
      </c>
      <c r="H1201">
        <v>82</v>
      </c>
      <c r="I1201" t="s">
        <v>210</v>
      </c>
      <c r="L1201" s="195" t="e">
        <f>D1201=#REF!</f>
        <v>#REF!</v>
      </c>
      <c r="M1201" s="195" t="e">
        <f>E1201=#REF!</f>
        <v>#REF!</v>
      </c>
      <c r="N1201" s="195" t="e">
        <f>F1201=#REF!</f>
        <v>#REF!</v>
      </c>
      <c r="O1201" s="195" t="e">
        <f>G1201=#REF!</f>
        <v>#REF!</v>
      </c>
      <c r="P1201" s="195" t="e">
        <f>H1201=#REF!</f>
        <v>#REF!</v>
      </c>
      <c r="Q1201" s="195"/>
      <c r="R1201" s="185"/>
      <c r="S1201" s="185"/>
      <c r="T1201" s="185"/>
      <c r="U1201" s="185"/>
      <c r="V1201" s="185"/>
      <c r="W1201" s="185"/>
    </row>
    <row r="1202" spans="1:23" x14ac:dyDescent="0.35">
      <c r="A1202" t="s">
        <v>1393</v>
      </c>
      <c r="B1202" t="s">
        <v>180</v>
      </c>
      <c r="C1202" t="s">
        <v>31</v>
      </c>
      <c r="D1202">
        <v>78</v>
      </c>
      <c r="E1202">
        <v>93</v>
      </c>
      <c r="F1202">
        <v>82</v>
      </c>
      <c r="G1202">
        <v>47</v>
      </c>
      <c r="H1202">
        <v>300</v>
      </c>
      <c r="I1202" t="s">
        <v>210</v>
      </c>
      <c r="L1202" s="195" t="e">
        <f>D1202=#REF!</f>
        <v>#REF!</v>
      </c>
      <c r="M1202" s="195" t="e">
        <f>E1202=#REF!</f>
        <v>#REF!</v>
      </c>
      <c r="N1202" s="195" t="e">
        <f>F1202=#REF!</f>
        <v>#REF!</v>
      </c>
      <c r="O1202" s="195" t="e">
        <f>G1202=#REF!</f>
        <v>#REF!</v>
      </c>
      <c r="P1202" s="195" t="e">
        <f>H1202=#REF!</f>
        <v>#REF!</v>
      </c>
      <c r="Q1202" s="195"/>
      <c r="R1202" s="185"/>
      <c r="S1202" s="185"/>
      <c r="T1202" s="185"/>
      <c r="U1202" s="185"/>
      <c r="V1202" s="185"/>
      <c r="W1202" s="185"/>
    </row>
    <row r="1203" spans="1:23" x14ac:dyDescent="0.35">
      <c r="A1203" t="s">
        <v>1394</v>
      </c>
      <c r="B1203" t="s">
        <v>180</v>
      </c>
      <c r="C1203" t="s">
        <v>32</v>
      </c>
      <c r="D1203">
        <v>12</v>
      </c>
      <c r="E1203">
        <v>14</v>
      </c>
      <c r="F1203">
        <v>10</v>
      </c>
      <c r="G1203">
        <v>8</v>
      </c>
      <c r="H1203">
        <v>44</v>
      </c>
      <c r="I1203" t="s">
        <v>210</v>
      </c>
      <c r="L1203" s="195" t="e">
        <f>D1203=#REF!</f>
        <v>#REF!</v>
      </c>
      <c r="M1203" s="195" t="e">
        <f>E1203=#REF!</f>
        <v>#REF!</v>
      </c>
      <c r="N1203" s="195" t="e">
        <f>F1203=#REF!</f>
        <v>#REF!</v>
      </c>
      <c r="O1203" s="195" t="e">
        <f>G1203=#REF!</f>
        <v>#REF!</v>
      </c>
      <c r="P1203" s="195" t="e">
        <f>H1203=#REF!</f>
        <v>#REF!</v>
      </c>
      <c r="Q1203" s="195"/>
      <c r="R1203" s="185"/>
      <c r="S1203" s="185"/>
      <c r="T1203" s="185"/>
      <c r="U1203" s="185"/>
      <c r="V1203" s="185"/>
      <c r="W1203" s="185"/>
    </row>
    <row r="1204" spans="1:23" x14ac:dyDescent="0.35">
      <c r="A1204" t="s">
        <v>1395</v>
      </c>
      <c r="B1204" t="s">
        <v>180</v>
      </c>
      <c r="C1204" t="s">
        <v>33</v>
      </c>
      <c r="D1204">
        <v>33</v>
      </c>
      <c r="E1204">
        <v>14</v>
      </c>
      <c r="F1204">
        <v>23</v>
      </c>
      <c r="G1204">
        <v>10</v>
      </c>
      <c r="H1204">
        <v>80</v>
      </c>
      <c r="I1204" t="s">
        <v>210</v>
      </c>
      <c r="L1204" s="195" t="e">
        <f>D1204=#REF!</f>
        <v>#REF!</v>
      </c>
      <c r="M1204" s="195" t="e">
        <f>E1204=#REF!</f>
        <v>#REF!</v>
      </c>
      <c r="N1204" s="195" t="e">
        <f>F1204=#REF!</f>
        <v>#REF!</v>
      </c>
      <c r="O1204" s="195" t="e">
        <f>G1204=#REF!</f>
        <v>#REF!</v>
      </c>
      <c r="P1204" s="195" t="e">
        <f>H1204=#REF!</f>
        <v>#REF!</v>
      </c>
      <c r="Q1204" s="195"/>
      <c r="R1204" s="185"/>
      <c r="S1204" s="185"/>
      <c r="T1204" s="185"/>
      <c r="U1204" s="185"/>
      <c r="V1204" s="185"/>
      <c r="W1204" s="185"/>
    </row>
    <row r="1205" spans="1:23" x14ac:dyDescent="0.35">
      <c r="A1205" t="s">
        <v>1396</v>
      </c>
      <c r="B1205" t="s">
        <v>180</v>
      </c>
      <c r="C1205" t="s">
        <v>34</v>
      </c>
      <c r="D1205">
        <v>9</v>
      </c>
      <c r="E1205">
        <v>18</v>
      </c>
      <c r="F1205">
        <v>20</v>
      </c>
      <c r="G1205">
        <v>22</v>
      </c>
      <c r="H1205">
        <v>69</v>
      </c>
      <c r="I1205" t="s">
        <v>210</v>
      </c>
      <c r="L1205" s="195" t="e">
        <f>D1205=#REF!</f>
        <v>#REF!</v>
      </c>
      <c r="M1205" s="195" t="e">
        <f>E1205=#REF!</f>
        <v>#REF!</v>
      </c>
      <c r="N1205" s="195" t="e">
        <f>F1205=#REF!</f>
        <v>#REF!</v>
      </c>
      <c r="O1205" s="195" t="e">
        <f>G1205=#REF!</f>
        <v>#REF!</v>
      </c>
      <c r="P1205" s="195" t="e">
        <f>H1205=#REF!</f>
        <v>#REF!</v>
      </c>
      <c r="Q1205" s="195"/>
      <c r="R1205" s="185"/>
      <c r="S1205" s="185"/>
      <c r="T1205" s="185"/>
      <c r="U1205" s="185"/>
      <c r="V1205" s="185"/>
      <c r="W1205" s="185"/>
    </row>
    <row r="1206" spans="1:23" x14ac:dyDescent="0.35">
      <c r="A1206" t="s">
        <v>1397</v>
      </c>
      <c r="B1206" t="s">
        <v>180</v>
      </c>
      <c r="C1206" t="s">
        <v>35</v>
      </c>
      <c r="D1206">
        <v>26</v>
      </c>
      <c r="E1206">
        <v>20</v>
      </c>
      <c r="F1206">
        <v>11</v>
      </c>
      <c r="G1206">
        <v>10</v>
      </c>
      <c r="H1206">
        <v>67</v>
      </c>
      <c r="I1206" t="s">
        <v>210</v>
      </c>
      <c r="L1206" s="195" t="e">
        <f>D1206=#REF!</f>
        <v>#REF!</v>
      </c>
      <c r="M1206" s="195" t="e">
        <f>E1206=#REF!</f>
        <v>#REF!</v>
      </c>
      <c r="N1206" s="195" t="e">
        <f>F1206=#REF!</f>
        <v>#REF!</v>
      </c>
      <c r="O1206" s="195" t="e">
        <f>G1206=#REF!</f>
        <v>#REF!</v>
      </c>
      <c r="P1206" s="195" t="e">
        <f>H1206=#REF!</f>
        <v>#REF!</v>
      </c>
      <c r="Q1206" s="195"/>
      <c r="R1206" s="185"/>
      <c r="S1206" s="185"/>
      <c r="T1206" s="185"/>
      <c r="U1206" s="185"/>
      <c r="V1206" s="185"/>
      <c r="W1206" s="185"/>
    </row>
    <row r="1207" spans="1:23" x14ac:dyDescent="0.35">
      <c r="A1207" t="s">
        <v>1398</v>
      </c>
      <c r="B1207" t="s">
        <v>180</v>
      </c>
      <c r="C1207" t="s">
        <v>36</v>
      </c>
      <c r="D1207">
        <v>12</v>
      </c>
      <c r="E1207">
        <v>16</v>
      </c>
      <c r="F1207">
        <v>11</v>
      </c>
      <c r="G1207">
        <v>15</v>
      </c>
      <c r="H1207">
        <v>54</v>
      </c>
      <c r="I1207" t="s">
        <v>210</v>
      </c>
      <c r="L1207" s="195" t="e">
        <f>D1207=#REF!</f>
        <v>#REF!</v>
      </c>
      <c r="M1207" s="195" t="e">
        <f>E1207=#REF!</f>
        <v>#REF!</v>
      </c>
      <c r="N1207" s="195" t="e">
        <f>F1207=#REF!</f>
        <v>#REF!</v>
      </c>
      <c r="O1207" s="195" t="e">
        <f>G1207=#REF!</f>
        <v>#REF!</v>
      </c>
      <c r="P1207" s="195" t="e">
        <f>H1207=#REF!</f>
        <v>#REF!</v>
      </c>
      <c r="Q1207" s="195"/>
      <c r="R1207" s="185"/>
      <c r="S1207" s="185"/>
      <c r="T1207" s="185"/>
      <c r="U1207" s="185"/>
      <c r="V1207" s="185"/>
      <c r="W1207" s="185"/>
    </row>
    <row r="1208" spans="1:23" x14ac:dyDescent="0.35">
      <c r="A1208" t="s">
        <v>1399</v>
      </c>
      <c r="B1208" t="s">
        <v>180</v>
      </c>
      <c r="C1208" t="s">
        <v>37</v>
      </c>
      <c r="D1208">
        <v>12</v>
      </c>
      <c r="E1208">
        <v>19</v>
      </c>
      <c r="F1208">
        <v>19</v>
      </c>
      <c r="G1208">
        <v>14</v>
      </c>
      <c r="H1208">
        <v>64</v>
      </c>
      <c r="I1208" t="s">
        <v>210</v>
      </c>
      <c r="L1208" s="195" t="e">
        <f>D1208=#REF!</f>
        <v>#REF!</v>
      </c>
      <c r="M1208" s="195" t="e">
        <f>E1208=#REF!</f>
        <v>#REF!</v>
      </c>
      <c r="N1208" s="195" t="e">
        <f>F1208=#REF!</f>
        <v>#REF!</v>
      </c>
      <c r="O1208" s="195" t="e">
        <f>G1208=#REF!</f>
        <v>#REF!</v>
      </c>
      <c r="P1208" s="195" t="e">
        <f>H1208=#REF!</f>
        <v>#REF!</v>
      </c>
      <c r="Q1208" s="195"/>
      <c r="R1208" s="185"/>
      <c r="S1208" s="185"/>
      <c r="T1208" s="185"/>
      <c r="U1208" s="185"/>
      <c r="V1208" s="185"/>
      <c r="W1208" s="185"/>
    </row>
    <row r="1209" spans="1:23" x14ac:dyDescent="0.35">
      <c r="A1209" t="s">
        <v>1400</v>
      </c>
      <c r="B1209" t="s">
        <v>180</v>
      </c>
      <c r="C1209" t="s">
        <v>38</v>
      </c>
      <c r="D1209">
        <v>50</v>
      </c>
      <c r="E1209">
        <v>54</v>
      </c>
      <c r="F1209">
        <v>49</v>
      </c>
      <c r="G1209">
        <v>39</v>
      </c>
      <c r="H1209">
        <v>192</v>
      </c>
      <c r="I1209" t="s">
        <v>210</v>
      </c>
      <c r="L1209" s="195" t="e">
        <f>D1209=#REF!</f>
        <v>#REF!</v>
      </c>
      <c r="M1209" s="195" t="e">
        <f>E1209=#REF!</f>
        <v>#REF!</v>
      </c>
      <c r="N1209" s="195" t="e">
        <f>F1209=#REF!</f>
        <v>#REF!</v>
      </c>
      <c r="O1209" s="195" t="e">
        <f>G1209=#REF!</f>
        <v>#REF!</v>
      </c>
      <c r="P1209" s="195" t="e">
        <f>H1209=#REF!</f>
        <v>#REF!</v>
      </c>
      <c r="Q1209" s="195"/>
      <c r="R1209" s="185"/>
      <c r="S1209" s="185"/>
      <c r="T1209" s="185"/>
      <c r="U1209" s="185"/>
      <c r="V1209" s="185"/>
      <c r="W1209" s="185"/>
    </row>
    <row r="1210" spans="1:23" x14ac:dyDescent="0.35">
      <c r="A1210" t="s">
        <v>1401</v>
      </c>
      <c r="B1210" t="s">
        <v>180</v>
      </c>
      <c r="C1210" t="s">
        <v>39</v>
      </c>
      <c r="D1210">
        <v>12</v>
      </c>
      <c r="E1210">
        <v>13</v>
      </c>
      <c r="F1210">
        <v>19</v>
      </c>
      <c r="G1210">
        <v>15</v>
      </c>
      <c r="H1210">
        <v>59</v>
      </c>
      <c r="I1210" t="s">
        <v>210</v>
      </c>
      <c r="L1210" s="195" t="e">
        <f>D1210=#REF!</f>
        <v>#REF!</v>
      </c>
      <c r="M1210" s="195" t="e">
        <f>E1210=#REF!</f>
        <v>#REF!</v>
      </c>
      <c r="N1210" s="195" t="e">
        <f>F1210=#REF!</f>
        <v>#REF!</v>
      </c>
      <c r="O1210" s="195" t="e">
        <f>G1210=#REF!</f>
        <v>#REF!</v>
      </c>
      <c r="P1210" s="195" t="e">
        <f>H1210=#REF!</f>
        <v>#REF!</v>
      </c>
      <c r="Q1210" s="195"/>
      <c r="R1210" s="185"/>
      <c r="S1210" s="185"/>
      <c r="T1210" s="185"/>
      <c r="U1210" s="185"/>
      <c r="V1210" s="185"/>
      <c r="W1210" s="185"/>
    </row>
    <row r="1211" spans="1:23" x14ac:dyDescent="0.35">
      <c r="A1211" t="s">
        <v>1402</v>
      </c>
      <c r="B1211" t="s">
        <v>180</v>
      </c>
      <c r="C1211" t="s">
        <v>40</v>
      </c>
      <c r="D1211">
        <v>12</v>
      </c>
      <c r="E1211">
        <v>10</v>
      </c>
      <c r="F1211">
        <v>9</v>
      </c>
      <c r="G1211">
        <v>11</v>
      </c>
      <c r="H1211">
        <v>42</v>
      </c>
      <c r="I1211" t="s">
        <v>210</v>
      </c>
      <c r="L1211" s="195" t="e">
        <f>D1211=#REF!</f>
        <v>#REF!</v>
      </c>
      <c r="M1211" s="195" t="e">
        <f>E1211=#REF!</f>
        <v>#REF!</v>
      </c>
      <c r="N1211" s="195" t="e">
        <f>F1211=#REF!</f>
        <v>#REF!</v>
      </c>
      <c r="O1211" s="195" t="e">
        <f>G1211=#REF!</f>
        <v>#REF!</v>
      </c>
      <c r="P1211" s="195" t="e">
        <f>H1211=#REF!</f>
        <v>#REF!</v>
      </c>
      <c r="Q1211" s="195"/>
      <c r="R1211" s="185"/>
      <c r="S1211" s="185"/>
      <c r="T1211" s="185"/>
      <c r="U1211" s="185"/>
      <c r="V1211" s="185"/>
      <c r="W1211" s="185"/>
    </row>
    <row r="1212" spans="1:23" x14ac:dyDescent="0.35">
      <c r="A1212" t="s">
        <v>1403</v>
      </c>
      <c r="B1212" t="s">
        <v>180</v>
      </c>
      <c r="C1212" t="s">
        <v>150</v>
      </c>
      <c r="D1212">
        <v>8</v>
      </c>
      <c r="E1212">
        <v>4</v>
      </c>
      <c r="F1212">
        <v>10</v>
      </c>
      <c r="G1212">
        <v>9</v>
      </c>
      <c r="H1212">
        <v>31</v>
      </c>
      <c r="I1212" t="s">
        <v>210</v>
      </c>
      <c r="L1212" s="195" t="e">
        <f>D1212=#REF!</f>
        <v>#REF!</v>
      </c>
      <c r="M1212" s="195" t="e">
        <f>E1212=#REF!</f>
        <v>#REF!</v>
      </c>
      <c r="N1212" s="195" t="e">
        <f>F1212=#REF!</f>
        <v>#REF!</v>
      </c>
      <c r="O1212" s="195" t="e">
        <f>G1212=#REF!</f>
        <v>#REF!</v>
      </c>
      <c r="P1212" s="195" t="e">
        <f>H1212=#REF!</f>
        <v>#REF!</v>
      </c>
      <c r="Q1212" s="195"/>
      <c r="R1212" s="185"/>
      <c r="S1212" s="185"/>
      <c r="T1212" s="185"/>
      <c r="U1212" s="185"/>
      <c r="V1212" s="185"/>
      <c r="W1212" s="185"/>
    </row>
    <row r="1213" spans="1:23" x14ac:dyDescent="0.35">
      <c r="A1213" t="s">
        <v>1404</v>
      </c>
      <c r="B1213" t="s">
        <v>85</v>
      </c>
      <c r="C1213" t="s">
        <v>17</v>
      </c>
      <c r="D1213">
        <v>37</v>
      </c>
      <c r="E1213">
        <v>37</v>
      </c>
      <c r="F1213">
        <v>20</v>
      </c>
      <c r="G1213">
        <v>21</v>
      </c>
      <c r="H1213">
        <v>115</v>
      </c>
      <c r="I1213" t="s">
        <v>210</v>
      </c>
      <c r="L1213" s="195" t="e">
        <f>D1213=#REF!</f>
        <v>#REF!</v>
      </c>
      <c r="M1213" s="195" t="e">
        <f>E1213=#REF!</f>
        <v>#REF!</v>
      </c>
      <c r="N1213" s="195" t="e">
        <f>F1213=#REF!</f>
        <v>#REF!</v>
      </c>
      <c r="O1213" s="195" t="e">
        <f>G1213=#REF!</f>
        <v>#REF!</v>
      </c>
      <c r="P1213" s="195" t="e">
        <f>H1213=#REF!</f>
        <v>#REF!</v>
      </c>
      <c r="Q1213" s="195"/>
      <c r="R1213" s="185"/>
      <c r="S1213" s="185"/>
      <c r="T1213" s="185"/>
      <c r="U1213" s="185"/>
      <c r="V1213" s="185"/>
      <c r="W1213" s="185"/>
    </row>
    <row r="1214" spans="1:23" x14ac:dyDescent="0.35">
      <c r="A1214" t="s">
        <v>1405</v>
      </c>
      <c r="B1214" t="s">
        <v>85</v>
      </c>
      <c r="C1214" t="s">
        <v>18</v>
      </c>
      <c r="D1214">
        <v>13</v>
      </c>
      <c r="E1214">
        <v>17</v>
      </c>
      <c r="F1214">
        <v>3</v>
      </c>
      <c r="G1214">
        <v>13</v>
      </c>
      <c r="H1214">
        <v>46</v>
      </c>
      <c r="I1214" t="s">
        <v>210</v>
      </c>
      <c r="L1214" s="195" t="e">
        <f>D1214=#REF!</f>
        <v>#REF!</v>
      </c>
      <c r="M1214" s="195" t="e">
        <f>E1214=#REF!</f>
        <v>#REF!</v>
      </c>
      <c r="N1214" s="195" t="e">
        <f>F1214=#REF!</f>
        <v>#REF!</v>
      </c>
      <c r="O1214" s="195" t="e">
        <f>G1214=#REF!</f>
        <v>#REF!</v>
      </c>
      <c r="P1214" s="195" t="e">
        <f>H1214=#REF!</f>
        <v>#REF!</v>
      </c>
      <c r="Q1214" s="195"/>
      <c r="R1214" s="185"/>
      <c r="S1214" s="185"/>
      <c r="T1214" s="185"/>
      <c r="U1214" s="185"/>
      <c r="V1214" s="185"/>
      <c r="W1214" s="185"/>
    </row>
    <row r="1215" spans="1:23" x14ac:dyDescent="0.35">
      <c r="A1215" t="s">
        <v>1406</v>
      </c>
      <c r="B1215" t="s">
        <v>85</v>
      </c>
      <c r="C1215" t="s">
        <v>19</v>
      </c>
      <c r="D1215" s="183">
        <v>4</v>
      </c>
      <c r="E1215">
        <v>5</v>
      </c>
      <c r="F1215">
        <v>6</v>
      </c>
      <c r="G1215" t="s">
        <v>148</v>
      </c>
      <c r="H1215">
        <v>16</v>
      </c>
      <c r="I1215" t="s">
        <v>305</v>
      </c>
      <c r="J1215">
        <v>1</v>
      </c>
      <c r="L1215" s="195" t="e">
        <f>D1215=#REF!</f>
        <v>#REF!</v>
      </c>
      <c r="M1215" s="195" t="e">
        <f>E1215=#REF!</f>
        <v>#REF!</v>
      </c>
      <c r="N1215" s="195" t="e">
        <f>F1215=#REF!</f>
        <v>#REF!</v>
      </c>
      <c r="O1215" s="195" t="e">
        <f>G1215=#REF!</f>
        <v>#REF!</v>
      </c>
      <c r="P1215" s="195" t="e">
        <f>H1215=#REF!</f>
        <v>#REF!</v>
      </c>
      <c r="Q1215" s="195"/>
      <c r="R1215" s="185"/>
      <c r="S1215" s="185"/>
      <c r="T1215" s="185"/>
      <c r="U1215" s="185"/>
      <c r="V1215" s="185"/>
      <c r="W1215" s="185"/>
    </row>
    <row r="1216" spans="1:23" x14ac:dyDescent="0.35">
      <c r="A1216" t="s">
        <v>1407</v>
      </c>
      <c r="B1216" t="s">
        <v>85</v>
      </c>
      <c r="C1216" t="s">
        <v>20</v>
      </c>
      <c r="D1216">
        <v>20</v>
      </c>
      <c r="E1216">
        <v>15</v>
      </c>
      <c r="F1216">
        <v>11</v>
      </c>
      <c r="G1216">
        <v>7</v>
      </c>
      <c r="H1216">
        <v>53</v>
      </c>
      <c r="I1216" t="s">
        <v>210</v>
      </c>
      <c r="L1216" s="195" t="e">
        <f>D1216=#REF!</f>
        <v>#REF!</v>
      </c>
      <c r="M1216" s="195" t="e">
        <f>E1216=#REF!</f>
        <v>#REF!</v>
      </c>
      <c r="N1216" s="195" t="e">
        <f>F1216=#REF!</f>
        <v>#REF!</v>
      </c>
      <c r="O1216" s="195" t="e">
        <f>G1216=#REF!</f>
        <v>#REF!</v>
      </c>
      <c r="P1216" s="195" t="e">
        <f>H1216=#REF!</f>
        <v>#REF!</v>
      </c>
      <c r="Q1216" s="195"/>
      <c r="R1216" s="185"/>
      <c r="S1216" s="185"/>
      <c r="T1216" s="185"/>
      <c r="U1216" s="185"/>
      <c r="V1216" s="185"/>
      <c r="W1216" s="185"/>
    </row>
    <row r="1217" spans="1:23" x14ac:dyDescent="0.35">
      <c r="A1217" t="s">
        <v>1408</v>
      </c>
      <c r="B1217" t="s">
        <v>85</v>
      </c>
      <c r="C1217" t="s">
        <v>21</v>
      </c>
      <c r="D1217">
        <v>13</v>
      </c>
      <c r="E1217">
        <v>20</v>
      </c>
      <c r="F1217">
        <v>18</v>
      </c>
      <c r="G1217">
        <v>10</v>
      </c>
      <c r="H1217">
        <v>61</v>
      </c>
      <c r="I1217" t="s">
        <v>210</v>
      </c>
      <c r="L1217" s="195" t="e">
        <f>D1217=#REF!</f>
        <v>#REF!</v>
      </c>
      <c r="M1217" s="195" t="e">
        <f>E1217=#REF!</f>
        <v>#REF!</v>
      </c>
      <c r="N1217" s="195" t="e">
        <f>F1217=#REF!</f>
        <v>#REF!</v>
      </c>
      <c r="O1217" s="195" t="e">
        <f>G1217=#REF!</f>
        <v>#REF!</v>
      </c>
      <c r="P1217" s="195" t="e">
        <f>H1217=#REF!</f>
        <v>#REF!</v>
      </c>
      <c r="Q1217" s="195"/>
      <c r="R1217" s="185"/>
      <c r="S1217" s="185"/>
      <c r="T1217" s="185"/>
      <c r="U1217" s="185"/>
      <c r="V1217" s="185"/>
      <c r="W1217" s="185"/>
    </row>
    <row r="1218" spans="1:23" x14ac:dyDescent="0.35">
      <c r="A1218" t="s">
        <v>1409</v>
      </c>
      <c r="B1218" t="s">
        <v>85</v>
      </c>
      <c r="C1218" t="s">
        <v>116</v>
      </c>
      <c r="D1218">
        <v>28</v>
      </c>
      <c r="E1218">
        <v>22</v>
      </c>
      <c r="F1218">
        <v>14</v>
      </c>
      <c r="G1218">
        <v>10</v>
      </c>
      <c r="H1218">
        <v>74</v>
      </c>
      <c r="I1218" t="s">
        <v>210</v>
      </c>
      <c r="L1218" s="195" t="e">
        <f>D1218=#REF!</f>
        <v>#REF!</v>
      </c>
      <c r="M1218" s="195" t="e">
        <f>E1218=#REF!</f>
        <v>#REF!</v>
      </c>
      <c r="N1218" s="195" t="e">
        <f>F1218=#REF!</f>
        <v>#REF!</v>
      </c>
      <c r="O1218" s="195" t="e">
        <f>G1218=#REF!</f>
        <v>#REF!</v>
      </c>
      <c r="P1218" s="195" t="e">
        <f>H1218=#REF!</f>
        <v>#REF!</v>
      </c>
      <c r="Q1218" s="195"/>
      <c r="R1218" s="185"/>
      <c r="S1218" s="185"/>
      <c r="T1218" s="185"/>
      <c r="U1218" s="185"/>
      <c r="V1218" s="185"/>
      <c r="W1218" s="185"/>
    </row>
    <row r="1219" spans="1:23" x14ac:dyDescent="0.35">
      <c r="A1219" t="s">
        <v>1410</v>
      </c>
      <c r="B1219" t="s">
        <v>85</v>
      </c>
      <c r="C1219" t="s">
        <v>22</v>
      </c>
      <c r="D1219">
        <v>12</v>
      </c>
      <c r="E1219">
        <v>6</v>
      </c>
      <c r="F1219">
        <v>3</v>
      </c>
      <c r="G1219">
        <v>5</v>
      </c>
      <c r="H1219">
        <v>26</v>
      </c>
      <c r="I1219" t="s">
        <v>210</v>
      </c>
      <c r="L1219" s="195" t="e">
        <f>D1219=#REF!</f>
        <v>#REF!</v>
      </c>
      <c r="M1219" s="195" t="e">
        <f>E1219=#REF!</f>
        <v>#REF!</v>
      </c>
      <c r="N1219" s="195" t="e">
        <f>F1219=#REF!</f>
        <v>#REF!</v>
      </c>
      <c r="O1219" s="195" t="e">
        <f>G1219=#REF!</f>
        <v>#REF!</v>
      </c>
      <c r="P1219" s="195" t="e">
        <f>H1219=#REF!</f>
        <v>#REF!</v>
      </c>
      <c r="Q1219" s="195"/>
      <c r="R1219" s="185"/>
      <c r="S1219" s="185"/>
      <c r="T1219" s="185"/>
      <c r="U1219" s="185"/>
      <c r="V1219" s="185"/>
      <c r="W1219" s="185"/>
    </row>
    <row r="1220" spans="1:23" x14ac:dyDescent="0.35">
      <c r="A1220" t="s">
        <v>1411</v>
      </c>
      <c r="B1220" t="s">
        <v>85</v>
      </c>
      <c r="C1220" t="s">
        <v>23</v>
      </c>
      <c r="D1220">
        <v>9</v>
      </c>
      <c r="E1220">
        <v>5</v>
      </c>
      <c r="F1220">
        <v>4</v>
      </c>
      <c r="G1220">
        <v>6</v>
      </c>
      <c r="H1220">
        <v>24</v>
      </c>
      <c r="I1220" t="s">
        <v>210</v>
      </c>
      <c r="L1220" s="195" t="e">
        <f>D1220=#REF!</f>
        <v>#REF!</v>
      </c>
      <c r="M1220" s="195" t="e">
        <f>E1220=#REF!</f>
        <v>#REF!</v>
      </c>
      <c r="N1220" s="195" t="e">
        <f>F1220=#REF!</f>
        <v>#REF!</v>
      </c>
      <c r="O1220" s="195" t="e">
        <f>G1220=#REF!</f>
        <v>#REF!</v>
      </c>
      <c r="P1220" s="195" t="e">
        <f>H1220=#REF!</f>
        <v>#REF!</v>
      </c>
      <c r="Q1220" s="195"/>
      <c r="R1220" s="185"/>
      <c r="S1220" s="185"/>
      <c r="T1220" s="185"/>
      <c r="U1220" s="185"/>
      <c r="V1220" s="185"/>
      <c r="W1220" s="185"/>
    </row>
    <row r="1221" spans="1:23" x14ac:dyDescent="0.35">
      <c r="A1221" t="s">
        <v>1412</v>
      </c>
      <c r="B1221" t="s">
        <v>85</v>
      </c>
      <c r="C1221" t="s">
        <v>24</v>
      </c>
      <c r="D1221">
        <v>6</v>
      </c>
      <c r="E1221">
        <v>14</v>
      </c>
      <c r="F1221">
        <v>5</v>
      </c>
      <c r="G1221">
        <v>5</v>
      </c>
      <c r="H1221">
        <v>30</v>
      </c>
      <c r="I1221" t="s">
        <v>210</v>
      </c>
      <c r="L1221" s="195" t="e">
        <f>D1221=#REF!</f>
        <v>#REF!</v>
      </c>
      <c r="M1221" s="195" t="e">
        <f>E1221=#REF!</f>
        <v>#REF!</v>
      </c>
      <c r="N1221" s="195" t="e">
        <f>F1221=#REF!</f>
        <v>#REF!</v>
      </c>
      <c r="O1221" s="195" t="e">
        <f>G1221=#REF!</f>
        <v>#REF!</v>
      </c>
      <c r="P1221" s="195" t="e">
        <f>H1221=#REF!</f>
        <v>#REF!</v>
      </c>
      <c r="Q1221" s="195"/>
      <c r="R1221" s="185"/>
      <c r="S1221" s="185"/>
      <c r="T1221" s="185"/>
      <c r="U1221" s="185"/>
      <c r="V1221" s="185"/>
      <c r="W1221" s="185"/>
    </row>
    <row r="1222" spans="1:23" x14ac:dyDescent="0.35">
      <c r="A1222" t="s">
        <v>1413</v>
      </c>
      <c r="B1222" t="s">
        <v>85</v>
      </c>
      <c r="C1222" t="s">
        <v>25</v>
      </c>
      <c r="D1222">
        <v>86</v>
      </c>
      <c r="E1222">
        <v>81</v>
      </c>
      <c r="F1222">
        <v>78</v>
      </c>
      <c r="G1222">
        <v>51</v>
      </c>
      <c r="H1222">
        <v>296</v>
      </c>
      <c r="I1222" t="s">
        <v>210</v>
      </c>
      <c r="L1222" s="195" t="e">
        <f>D1222=#REF!</f>
        <v>#REF!</v>
      </c>
      <c r="M1222" s="195" t="e">
        <f>E1222=#REF!</f>
        <v>#REF!</v>
      </c>
      <c r="N1222" s="195" t="e">
        <f>F1222=#REF!</f>
        <v>#REF!</v>
      </c>
      <c r="O1222" s="195" t="e">
        <f>G1222=#REF!</f>
        <v>#REF!</v>
      </c>
      <c r="P1222" s="195" t="e">
        <f>H1222=#REF!</f>
        <v>#REF!</v>
      </c>
      <c r="Q1222" s="195"/>
      <c r="R1222" s="185"/>
      <c r="S1222" s="185"/>
      <c r="T1222" s="185"/>
      <c r="U1222" s="185"/>
      <c r="V1222" s="185"/>
      <c r="W1222" s="185"/>
    </row>
    <row r="1223" spans="1:23" x14ac:dyDescent="0.35">
      <c r="A1223" t="s">
        <v>1414</v>
      </c>
      <c r="B1223" t="s">
        <v>85</v>
      </c>
      <c r="C1223" t="s">
        <v>26</v>
      </c>
      <c r="D1223">
        <v>7</v>
      </c>
      <c r="E1223" t="s">
        <v>148</v>
      </c>
      <c r="F1223">
        <v>4</v>
      </c>
      <c r="G1223" t="s">
        <v>148</v>
      </c>
      <c r="H1223">
        <v>14</v>
      </c>
      <c r="I1223" t="s">
        <v>210</v>
      </c>
      <c r="L1223" s="195" t="e">
        <f>D1223=#REF!</f>
        <v>#REF!</v>
      </c>
      <c r="M1223" s="195" t="e">
        <f>E1223=#REF!</f>
        <v>#REF!</v>
      </c>
      <c r="N1223" s="195" t="e">
        <f>F1223=#REF!</f>
        <v>#REF!</v>
      </c>
      <c r="O1223" s="195" t="e">
        <f>G1223=#REF!</f>
        <v>#REF!</v>
      </c>
      <c r="P1223" s="195" t="e">
        <f>H1223=#REF!</f>
        <v>#REF!</v>
      </c>
      <c r="Q1223" s="195"/>
      <c r="R1223" s="185"/>
      <c r="S1223" s="185"/>
      <c r="T1223" s="185"/>
      <c r="U1223" s="185"/>
      <c r="V1223" s="185"/>
      <c r="W1223" s="185"/>
    </row>
    <row r="1224" spans="1:23" x14ac:dyDescent="0.35">
      <c r="A1224" t="s">
        <v>1415</v>
      </c>
      <c r="B1224" t="s">
        <v>85</v>
      </c>
      <c r="C1224" t="s">
        <v>27</v>
      </c>
      <c r="D1224">
        <v>22</v>
      </c>
      <c r="E1224">
        <v>13</v>
      </c>
      <c r="F1224">
        <v>21</v>
      </c>
      <c r="G1224">
        <v>22</v>
      </c>
      <c r="H1224">
        <v>78</v>
      </c>
      <c r="I1224" t="s">
        <v>210</v>
      </c>
      <c r="L1224" s="195" t="e">
        <f>D1224=#REF!</f>
        <v>#REF!</v>
      </c>
      <c r="M1224" s="195" t="e">
        <f>E1224=#REF!</f>
        <v>#REF!</v>
      </c>
      <c r="N1224" s="195" t="e">
        <f>F1224=#REF!</f>
        <v>#REF!</v>
      </c>
      <c r="O1224" s="195" t="e">
        <f>G1224=#REF!</f>
        <v>#REF!</v>
      </c>
      <c r="P1224" s="195" t="e">
        <f>H1224=#REF!</f>
        <v>#REF!</v>
      </c>
      <c r="Q1224" s="195"/>
      <c r="R1224" s="185"/>
      <c r="S1224" s="185"/>
      <c r="T1224" s="185"/>
      <c r="U1224" s="185"/>
      <c r="V1224" s="185"/>
      <c r="W1224" s="185"/>
    </row>
    <row r="1225" spans="1:23" x14ac:dyDescent="0.35">
      <c r="A1225" t="s">
        <v>1416</v>
      </c>
      <c r="B1225" t="s">
        <v>85</v>
      </c>
      <c r="C1225" t="s">
        <v>28</v>
      </c>
      <c r="D1225">
        <v>16</v>
      </c>
      <c r="E1225">
        <v>13</v>
      </c>
      <c r="F1225">
        <v>14</v>
      </c>
      <c r="G1225">
        <v>9</v>
      </c>
      <c r="H1225">
        <v>52</v>
      </c>
      <c r="I1225" t="s">
        <v>210</v>
      </c>
      <c r="L1225" s="195" t="e">
        <f>D1225=#REF!</f>
        <v>#REF!</v>
      </c>
      <c r="M1225" s="195" t="e">
        <f>E1225=#REF!</f>
        <v>#REF!</v>
      </c>
      <c r="N1225" s="195" t="e">
        <f>F1225=#REF!</f>
        <v>#REF!</v>
      </c>
      <c r="O1225" s="195" t="e">
        <f>G1225=#REF!</f>
        <v>#REF!</v>
      </c>
      <c r="P1225" s="195" t="e">
        <f>H1225=#REF!</f>
        <v>#REF!</v>
      </c>
      <c r="Q1225" s="195"/>
      <c r="R1225" s="185"/>
      <c r="S1225" s="185"/>
      <c r="T1225" s="185"/>
      <c r="U1225" s="185"/>
      <c r="V1225" s="185"/>
      <c r="W1225" s="185"/>
    </row>
    <row r="1226" spans="1:23" x14ac:dyDescent="0.35">
      <c r="A1226" t="s">
        <v>1417</v>
      </c>
      <c r="B1226" t="s">
        <v>85</v>
      </c>
      <c r="C1226" t="s">
        <v>29</v>
      </c>
      <c r="D1226" t="s">
        <v>148</v>
      </c>
      <c r="E1226" t="s">
        <v>148</v>
      </c>
      <c r="F1226">
        <v>3</v>
      </c>
      <c r="G1226" t="s">
        <v>148</v>
      </c>
      <c r="H1226">
        <v>7</v>
      </c>
      <c r="I1226" t="s">
        <v>210</v>
      </c>
      <c r="L1226" s="195" t="e">
        <f>D1226=#REF!</f>
        <v>#REF!</v>
      </c>
      <c r="M1226" s="195" t="e">
        <f>E1226=#REF!</f>
        <v>#REF!</v>
      </c>
      <c r="N1226" s="195" t="e">
        <f>F1226=#REF!</f>
        <v>#REF!</v>
      </c>
      <c r="O1226" s="195" t="e">
        <f>G1226=#REF!</f>
        <v>#REF!</v>
      </c>
      <c r="P1226" s="195" t="e">
        <f>H1226=#REF!</f>
        <v>#REF!</v>
      </c>
      <c r="Q1226" s="195"/>
      <c r="R1226" s="185"/>
      <c r="S1226" s="185"/>
      <c r="T1226" s="185"/>
      <c r="U1226" s="185"/>
      <c r="V1226" s="185"/>
      <c r="W1226" s="185"/>
    </row>
    <row r="1227" spans="1:23" x14ac:dyDescent="0.35">
      <c r="A1227" t="s">
        <v>1418</v>
      </c>
      <c r="B1227" t="s">
        <v>85</v>
      </c>
      <c r="C1227" t="s">
        <v>30</v>
      </c>
      <c r="D1227">
        <v>10</v>
      </c>
      <c r="E1227">
        <v>17</v>
      </c>
      <c r="F1227">
        <v>17</v>
      </c>
      <c r="G1227">
        <v>4</v>
      </c>
      <c r="H1227">
        <v>48</v>
      </c>
      <c r="I1227" t="s">
        <v>210</v>
      </c>
      <c r="L1227" s="195" t="e">
        <f>D1227=#REF!</f>
        <v>#REF!</v>
      </c>
      <c r="M1227" s="195" t="e">
        <f>E1227=#REF!</f>
        <v>#REF!</v>
      </c>
      <c r="N1227" s="195" t="e">
        <f>F1227=#REF!</f>
        <v>#REF!</v>
      </c>
      <c r="O1227" s="195" t="e">
        <f>G1227=#REF!</f>
        <v>#REF!</v>
      </c>
      <c r="P1227" s="195" t="e">
        <f>H1227=#REF!</f>
        <v>#REF!</v>
      </c>
      <c r="Q1227" s="195"/>
      <c r="R1227" s="185"/>
      <c r="S1227" s="185"/>
      <c r="T1227" s="185"/>
      <c r="U1227" s="185"/>
      <c r="V1227" s="185"/>
      <c r="W1227" s="185"/>
    </row>
    <row r="1228" spans="1:23" x14ac:dyDescent="0.35">
      <c r="A1228" t="s">
        <v>1419</v>
      </c>
      <c r="B1228" t="s">
        <v>85</v>
      </c>
      <c r="C1228" t="s">
        <v>31</v>
      </c>
      <c r="D1228">
        <v>60</v>
      </c>
      <c r="E1228">
        <v>67</v>
      </c>
      <c r="F1228">
        <v>48</v>
      </c>
      <c r="G1228">
        <v>38</v>
      </c>
      <c r="H1228">
        <v>213</v>
      </c>
      <c r="I1228" t="s">
        <v>210</v>
      </c>
      <c r="L1228" s="195" t="e">
        <f>D1228=#REF!</f>
        <v>#REF!</v>
      </c>
      <c r="M1228" s="195" t="e">
        <f>E1228=#REF!</f>
        <v>#REF!</v>
      </c>
      <c r="N1228" s="195" t="e">
        <f>F1228=#REF!</f>
        <v>#REF!</v>
      </c>
      <c r="O1228" s="195" t="e">
        <f>G1228=#REF!</f>
        <v>#REF!</v>
      </c>
      <c r="P1228" s="195" t="e">
        <f>H1228=#REF!</f>
        <v>#REF!</v>
      </c>
      <c r="Q1228" s="195"/>
      <c r="R1228" s="185"/>
      <c r="S1228" s="185"/>
      <c r="T1228" s="185"/>
      <c r="U1228" s="185"/>
      <c r="V1228" s="185"/>
      <c r="W1228" s="185"/>
    </row>
    <row r="1229" spans="1:23" x14ac:dyDescent="0.35">
      <c r="A1229" t="s">
        <v>1420</v>
      </c>
      <c r="B1229" t="s">
        <v>85</v>
      </c>
      <c r="C1229" t="s">
        <v>32</v>
      </c>
      <c r="D1229">
        <v>18</v>
      </c>
      <c r="E1229">
        <v>17</v>
      </c>
      <c r="F1229">
        <v>9</v>
      </c>
      <c r="G1229">
        <v>5</v>
      </c>
      <c r="H1229">
        <v>49</v>
      </c>
      <c r="I1229" t="s">
        <v>210</v>
      </c>
      <c r="L1229" s="195" t="e">
        <f>D1229=#REF!</f>
        <v>#REF!</v>
      </c>
      <c r="M1229" s="195" t="e">
        <f>E1229=#REF!</f>
        <v>#REF!</v>
      </c>
      <c r="N1229" s="195" t="e">
        <f>F1229=#REF!</f>
        <v>#REF!</v>
      </c>
      <c r="O1229" s="195" t="e">
        <f>G1229=#REF!</f>
        <v>#REF!</v>
      </c>
      <c r="P1229" s="195" t="e">
        <f>H1229=#REF!</f>
        <v>#REF!</v>
      </c>
      <c r="Q1229" s="195"/>
      <c r="R1229" s="185"/>
      <c r="S1229" s="185"/>
      <c r="T1229" s="185"/>
      <c r="U1229" s="185"/>
      <c r="V1229" s="185"/>
      <c r="W1229" s="185"/>
    </row>
    <row r="1230" spans="1:23" x14ac:dyDescent="0.35">
      <c r="A1230" t="s">
        <v>1421</v>
      </c>
      <c r="B1230" t="s">
        <v>85</v>
      </c>
      <c r="C1230" t="s">
        <v>33</v>
      </c>
      <c r="D1230">
        <v>19</v>
      </c>
      <c r="E1230">
        <v>11</v>
      </c>
      <c r="F1230">
        <v>17</v>
      </c>
      <c r="G1230">
        <v>15</v>
      </c>
      <c r="H1230">
        <v>62</v>
      </c>
      <c r="I1230" t="s">
        <v>210</v>
      </c>
      <c r="L1230" s="195" t="e">
        <f>D1230=#REF!</f>
        <v>#REF!</v>
      </c>
      <c r="M1230" s="195" t="e">
        <f>E1230=#REF!</f>
        <v>#REF!</v>
      </c>
      <c r="N1230" s="195" t="e">
        <f>F1230=#REF!</f>
        <v>#REF!</v>
      </c>
      <c r="O1230" s="195" t="e">
        <f>G1230=#REF!</f>
        <v>#REF!</v>
      </c>
      <c r="P1230" s="195" t="e">
        <f>H1230=#REF!</f>
        <v>#REF!</v>
      </c>
      <c r="Q1230" s="195"/>
      <c r="R1230" s="185"/>
      <c r="S1230" s="185"/>
      <c r="T1230" s="185"/>
      <c r="U1230" s="185"/>
      <c r="V1230" s="185"/>
      <c r="W1230" s="185"/>
    </row>
    <row r="1231" spans="1:23" x14ac:dyDescent="0.35">
      <c r="A1231" t="s">
        <v>1422</v>
      </c>
      <c r="B1231" t="s">
        <v>85</v>
      </c>
      <c r="C1231" t="s">
        <v>34</v>
      </c>
      <c r="D1231">
        <v>11</v>
      </c>
      <c r="E1231">
        <v>12</v>
      </c>
      <c r="F1231">
        <v>16</v>
      </c>
      <c r="G1231">
        <v>10</v>
      </c>
      <c r="H1231">
        <v>49</v>
      </c>
      <c r="I1231" t="s">
        <v>210</v>
      </c>
      <c r="L1231" s="195" t="e">
        <f>D1231=#REF!</f>
        <v>#REF!</v>
      </c>
      <c r="M1231" s="195" t="e">
        <f>E1231=#REF!</f>
        <v>#REF!</v>
      </c>
      <c r="N1231" s="195" t="e">
        <f>F1231=#REF!</f>
        <v>#REF!</v>
      </c>
      <c r="O1231" s="195" t="e">
        <f>G1231=#REF!</f>
        <v>#REF!</v>
      </c>
      <c r="P1231" s="195" t="e">
        <f>H1231=#REF!</f>
        <v>#REF!</v>
      </c>
      <c r="Q1231" s="195"/>
      <c r="R1231" s="185"/>
      <c r="S1231" s="185"/>
      <c r="T1231" s="185"/>
      <c r="U1231" s="185"/>
      <c r="V1231" s="185"/>
      <c r="W1231" s="185"/>
    </row>
    <row r="1232" spans="1:23" x14ac:dyDescent="0.35">
      <c r="A1232" t="s">
        <v>1423</v>
      </c>
      <c r="B1232" t="s">
        <v>85</v>
      </c>
      <c r="C1232" t="s">
        <v>35</v>
      </c>
      <c r="D1232">
        <v>16</v>
      </c>
      <c r="E1232">
        <v>6</v>
      </c>
      <c r="F1232">
        <v>7</v>
      </c>
      <c r="G1232">
        <v>3</v>
      </c>
      <c r="H1232">
        <v>32</v>
      </c>
      <c r="I1232" t="s">
        <v>210</v>
      </c>
      <c r="L1232" s="195" t="e">
        <f>D1232=#REF!</f>
        <v>#REF!</v>
      </c>
      <c r="M1232" s="195" t="e">
        <f>E1232=#REF!</f>
        <v>#REF!</v>
      </c>
      <c r="N1232" s="195" t="e">
        <f>F1232=#REF!</f>
        <v>#REF!</v>
      </c>
      <c r="O1232" s="195" t="e">
        <f>G1232=#REF!</f>
        <v>#REF!</v>
      </c>
      <c r="P1232" s="195" t="e">
        <f>H1232=#REF!</f>
        <v>#REF!</v>
      </c>
      <c r="Q1232" s="195"/>
      <c r="R1232" s="185"/>
      <c r="S1232" s="185"/>
      <c r="T1232" s="185"/>
      <c r="U1232" s="185"/>
      <c r="V1232" s="185"/>
      <c r="W1232" s="185"/>
    </row>
    <row r="1233" spans="1:23" x14ac:dyDescent="0.35">
      <c r="A1233" t="s">
        <v>1424</v>
      </c>
      <c r="B1233" t="s">
        <v>85</v>
      </c>
      <c r="C1233" t="s">
        <v>36</v>
      </c>
      <c r="D1233">
        <v>5</v>
      </c>
      <c r="E1233">
        <v>7</v>
      </c>
      <c r="F1233">
        <v>8</v>
      </c>
      <c r="G1233">
        <v>9</v>
      </c>
      <c r="H1233">
        <v>29</v>
      </c>
      <c r="I1233" t="s">
        <v>210</v>
      </c>
      <c r="L1233" s="195" t="e">
        <f>D1233=#REF!</f>
        <v>#REF!</v>
      </c>
      <c r="M1233" s="195" t="e">
        <f>E1233=#REF!</f>
        <v>#REF!</v>
      </c>
      <c r="N1233" s="195" t="e">
        <f>F1233=#REF!</f>
        <v>#REF!</v>
      </c>
      <c r="O1233" s="195" t="e">
        <f>G1233=#REF!</f>
        <v>#REF!</v>
      </c>
      <c r="P1233" s="195" t="e">
        <f>H1233=#REF!</f>
        <v>#REF!</v>
      </c>
      <c r="Q1233" s="195"/>
      <c r="R1233" s="185"/>
      <c r="S1233" s="185"/>
      <c r="T1233" s="185"/>
      <c r="U1233" s="185"/>
      <c r="V1233" s="185"/>
      <c r="W1233" s="185"/>
    </row>
    <row r="1234" spans="1:23" x14ac:dyDescent="0.35">
      <c r="A1234" t="s">
        <v>1425</v>
      </c>
      <c r="B1234" t="s">
        <v>85</v>
      </c>
      <c r="C1234" t="s">
        <v>37</v>
      </c>
      <c r="D1234">
        <v>8</v>
      </c>
      <c r="E1234">
        <v>12</v>
      </c>
      <c r="F1234">
        <v>11</v>
      </c>
      <c r="G1234">
        <v>8</v>
      </c>
      <c r="H1234">
        <v>39</v>
      </c>
      <c r="I1234" t="s">
        <v>210</v>
      </c>
      <c r="L1234" s="195" t="e">
        <f>D1234=#REF!</f>
        <v>#REF!</v>
      </c>
      <c r="M1234" s="195" t="e">
        <f>E1234=#REF!</f>
        <v>#REF!</v>
      </c>
      <c r="N1234" s="195" t="e">
        <f>F1234=#REF!</f>
        <v>#REF!</v>
      </c>
      <c r="O1234" s="195" t="e">
        <f>G1234=#REF!</f>
        <v>#REF!</v>
      </c>
      <c r="P1234" s="195" t="e">
        <f>H1234=#REF!</f>
        <v>#REF!</v>
      </c>
      <c r="Q1234" s="195"/>
      <c r="R1234" s="185"/>
      <c r="S1234" s="185"/>
      <c r="T1234" s="185"/>
      <c r="U1234" s="185"/>
      <c r="V1234" s="185"/>
      <c r="W1234" s="185"/>
    </row>
    <row r="1235" spans="1:23" x14ac:dyDescent="0.35">
      <c r="A1235" t="s">
        <v>1426</v>
      </c>
      <c r="B1235" t="s">
        <v>85</v>
      </c>
      <c r="C1235" t="s">
        <v>38</v>
      </c>
      <c r="D1235">
        <v>40</v>
      </c>
      <c r="E1235">
        <v>58</v>
      </c>
      <c r="F1235">
        <v>52</v>
      </c>
      <c r="G1235">
        <v>38</v>
      </c>
      <c r="H1235">
        <v>188</v>
      </c>
      <c r="I1235" t="s">
        <v>210</v>
      </c>
      <c r="L1235" s="195" t="e">
        <f>D1235=#REF!</f>
        <v>#REF!</v>
      </c>
      <c r="M1235" s="195" t="e">
        <f>E1235=#REF!</f>
        <v>#REF!</v>
      </c>
      <c r="N1235" s="195" t="e">
        <f>F1235=#REF!</f>
        <v>#REF!</v>
      </c>
      <c r="O1235" s="195" t="e">
        <f>G1235=#REF!</f>
        <v>#REF!</v>
      </c>
      <c r="P1235" s="195" t="e">
        <f>H1235=#REF!</f>
        <v>#REF!</v>
      </c>
      <c r="Q1235" s="195"/>
      <c r="R1235" s="185"/>
      <c r="S1235" s="185"/>
      <c r="T1235" s="185"/>
      <c r="U1235" s="185"/>
      <c r="V1235" s="185"/>
      <c r="W1235" s="185"/>
    </row>
    <row r="1236" spans="1:23" x14ac:dyDescent="0.35">
      <c r="A1236" t="s">
        <v>1427</v>
      </c>
      <c r="B1236" t="s">
        <v>85</v>
      </c>
      <c r="C1236" t="s">
        <v>39</v>
      </c>
      <c r="D1236">
        <v>13</v>
      </c>
      <c r="E1236">
        <v>14</v>
      </c>
      <c r="F1236">
        <v>9</v>
      </c>
      <c r="G1236">
        <v>10</v>
      </c>
      <c r="H1236">
        <v>46</v>
      </c>
      <c r="I1236" t="s">
        <v>210</v>
      </c>
      <c r="L1236" s="195" t="e">
        <f>D1236=#REF!</f>
        <v>#REF!</v>
      </c>
      <c r="M1236" s="195" t="e">
        <f>E1236=#REF!</f>
        <v>#REF!</v>
      </c>
      <c r="N1236" s="195" t="e">
        <f>F1236=#REF!</f>
        <v>#REF!</v>
      </c>
      <c r="O1236" s="195" t="e">
        <f>G1236=#REF!</f>
        <v>#REF!</v>
      </c>
      <c r="P1236" s="195" t="e">
        <f>H1236=#REF!</f>
        <v>#REF!</v>
      </c>
      <c r="Q1236" s="195"/>
      <c r="R1236" s="185"/>
      <c r="S1236" s="185"/>
      <c r="T1236" s="185"/>
      <c r="U1236" s="185"/>
      <c r="V1236" s="185"/>
      <c r="W1236" s="185"/>
    </row>
    <row r="1237" spans="1:23" x14ac:dyDescent="0.35">
      <c r="A1237" t="s">
        <v>1428</v>
      </c>
      <c r="B1237" t="s">
        <v>85</v>
      </c>
      <c r="C1237" t="s">
        <v>40</v>
      </c>
      <c r="D1237">
        <v>11</v>
      </c>
      <c r="E1237">
        <v>4</v>
      </c>
      <c r="F1237">
        <v>9</v>
      </c>
      <c r="G1237">
        <v>8</v>
      </c>
      <c r="H1237">
        <v>32</v>
      </c>
      <c r="I1237" t="s">
        <v>210</v>
      </c>
      <c r="L1237" s="195" t="e">
        <f>D1237=#REF!</f>
        <v>#REF!</v>
      </c>
      <c r="M1237" s="195" t="e">
        <f>E1237=#REF!</f>
        <v>#REF!</v>
      </c>
      <c r="N1237" s="195" t="e">
        <f>F1237=#REF!</f>
        <v>#REF!</v>
      </c>
      <c r="O1237" s="195" t="e">
        <f>G1237=#REF!</f>
        <v>#REF!</v>
      </c>
      <c r="P1237" s="195" t="e">
        <f>H1237=#REF!</f>
        <v>#REF!</v>
      </c>
      <c r="Q1237" s="195"/>
      <c r="R1237" s="185"/>
      <c r="S1237" s="185"/>
      <c r="T1237" s="185"/>
      <c r="U1237" s="185"/>
      <c r="V1237" s="185"/>
      <c r="W1237" s="185"/>
    </row>
    <row r="1238" spans="1:23" x14ac:dyDescent="0.35">
      <c r="A1238" t="s">
        <v>1429</v>
      </c>
      <c r="B1238" t="s">
        <v>85</v>
      </c>
      <c r="C1238" t="s">
        <v>150</v>
      </c>
      <c r="D1238">
        <v>4</v>
      </c>
      <c r="E1238">
        <v>4</v>
      </c>
      <c r="F1238">
        <v>4</v>
      </c>
      <c r="G1238">
        <v>5</v>
      </c>
      <c r="H1238">
        <v>17</v>
      </c>
      <c r="I1238" t="s">
        <v>210</v>
      </c>
      <c r="L1238" s="195" t="e">
        <f>D1238=#REF!</f>
        <v>#REF!</v>
      </c>
      <c r="M1238" s="195" t="e">
        <f>E1238=#REF!</f>
        <v>#REF!</v>
      </c>
      <c r="N1238" s="195" t="e">
        <f>F1238=#REF!</f>
        <v>#REF!</v>
      </c>
      <c r="O1238" s="195" t="e">
        <f>G1238=#REF!</f>
        <v>#REF!</v>
      </c>
      <c r="P1238" s="195" t="e">
        <f>H1238=#REF!</f>
        <v>#REF!</v>
      </c>
      <c r="Q1238" s="195"/>
      <c r="R1238" s="185"/>
      <c r="S1238" s="185"/>
      <c r="T1238" s="185"/>
      <c r="U1238" s="185"/>
      <c r="V1238" s="185"/>
      <c r="W1238" s="185"/>
    </row>
    <row r="1239" spans="1:23" x14ac:dyDescent="0.35">
      <c r="A1239" t="s">
        <v>1042</v>
      </c>
      <c r="B1239" t="s">
        <v>84</v>
      </c>
      <c r="C1239" t="s">
        <v>17</v>
      </c>
      <c r="D1239">
        <v>6</v>
      </c>
      <c r="E1239">
        <v>12</v>
      </c>
      <c r="F1239">
        <v>9</v>
      </c>
      <c r="G1239">
        <v>4</v>
      </c>
      <c r="H1239">
        <v>31</v>
      </c>
      <c r="I1239" t="s">
        <v>210</v>
      </c>
      <c r="L1239" s="195" t="e">
        <f>D1239=#REF!</f>
        <v>#REF!</v>
      </c>
      <c r="M1239" s="195" t="e">
        <f>E1239=#REF!</f>
        <v>#REF!</v>
      </c>
      <c r="N1239" s="195" t="e">
        <f>F1239=#REF!</f>
        <v>#REF!</v>
      </c>
      <c r="O1239" s="195" t="e">
        <f>G1239=#REF!</f>
        <v>#REF!</v>
      </c>
      <c r="P1239" s="195" t="e">
        <f>H1239=#REF!</f>
        <v>#REF!</v>
      </c>
      <c r="Q1239" s="195"/>
      <c r="R1239" s="185"/>
      <c r="S1239" s="185"/>
      <c r="T1239" s="185"/>
      <c r="U1239" s="185"/>
      <c r="V1239" s="185"/>
      <c r="W1239" s="185"/>
    </row>
    <row r="1240" spans="1:23" x14ac:dyDescent="0.35">
      <c r="A1240" t="s">
        <v>1043</v>
      </c>
      <c r="B1240" t="s">
        <v>84</v>
      </c>
      <c r="C1240" t="s">
        <v>18</v>
      </c>
      <c r="D1240">
        <v>4</v>
      </c>
      <c r="E1240" s="183">
        <v>3</v>
      </c>
      <c r="F1240">
        <v>5</v>
      </c>
      <c r="G1240" t="s">
        <v>148</v>
      </c>
      <c r="H1240">
        <v>14</v>
      </c>
      <c r="I1240" t="s">
        <v>305</v>
      </c>
      <c r="J1240">
        <v>1</v>
      </c>
      <c r="L1240" s="195" t="e">
        <f>D1240=#REF!</f>
        <v>#REF!</v>
      </c>
      <c r="M1240" s="195" t="e">
        <f>E1240=#REF!</f>
        <v>#REF!</v>
      </c>
      <c r="N1240" s="195" t="e">
        <f>F1240=#REF!</f>
        <v>#REF!</v>
      </c>
      <c r="O1240" s="195" t="e">
        <f>G1240=#REF!</f>
        <v>#REF!</v>
      </c>
      <c r="P1240" s="195" t="e">
        <f>H1240=#REF!</f>
        <v>#REF!</v>
      </c>
      <c r="Q1240" s="195"/>
      <c r="R1240" s="185"/>
      <c r="S1240" s="185"/>
      <c r="T1240" s="185"/>
      <c r="U1240" s="185"/>
      <c r="V1240" s="185"/>
      <c r="W1240" s="185"/>
    </row>
    <row r="1241" spans="1:23" x14ac:dyDescent="0.35">
      <c r="A1241" t="s">
        <v>1044</v>
      </c>
      <c r="B1241" t="s">
        <v>84</v>
      </c>
      <c r="C1241" t="s">
        <v>19</v>
      </c>
      <c r="D1241" t="s">
        <v>148</v>
      </c>
      <c r="E1241" t="s">
        <v>148</v>
      </c>
      <c r="F1241" t="s">
        <v>148</v>
      </c>
      <c r="G1241" t="s">
        <v>148</v>
      </c>
      <c r="H1241">
        <v>5</v>
      </c>
      <c r="I1241" t="s">
        <v>210</v>
      </c>
      <c r="L1241" s="195" t="e">
        <f>D1241=#REF!</f>
        <v>#REF!</v>
      </c>
      <c r="M1241" s="195" t="e">
        <f>E1241=#REF!</f>
        <v>#REF!</v>
      </c>
      <c r="N1241" s="195" t="e">
        <f>F1241=#REF!</f>
        <v>#REF!</v>
      </c>
      <c r="O1241" s="195" t="e">
        <f>G1241=#REF!</f>
        <v>#REF!</v>
      </c>
      <c r="P1241" s="195" t="e">
        <f>H1241=#REF!</f>
        <v>#REF!</v>
      </c>
      <c r="Q1241" s="195"/>
      <c r="R1241" s="185"/>
      <c r="S1241" s="185"/>
      <c r="T1241" s="185"/>
      <c r="U1241" s="185"/>
      <c r="V1241" s="185"/>
      <c r="W1241" s="185"/>
    </row>
    <row r="1242" spans="1:23" x14ac:dyDescent="0.35">
      <c r="A1242" t="s">
        <v>1045</v>
      </c>
      <c r="B1242" t="s">
        <v>84</v>
      </c>
      <c r="C1242" t="s">
        <v>20</v>
      </c>
      <c r="D1242" t="s">
        <v>148</v>
      </c>
      <c r="E1242">
        <v>7</v>
      </c>
      <c r="F1242" t="s">
        <v>148</v>
      </c>
      <c r="G1242" t="s">
        <v>148</v>
      </c>
      <c r="H1242">
        <v>13</v>
      </c>
      <c r="I1242" t="s">
        <v>210</v>
      </c>
      <c r="L1242" s="195" t="e">
        <f>D1242=#REF!</f>
        <v>#REF!</v>
      </c>
      <c r="M1242" s="195" t="e">
        <f>E1242=#REF!</f>
        <v>#REF!</v>
      </c>
      <c r="N1242" s="195" t="e">
        <f>F1242=#REF!</f>
        <v>#REF!</v>
      </c>
      <c r="O1242" s="195" t="e">
        <f>G1242=#REF!</f>
        <v>#REF!</v>
      </c>
      <c r="P1242" s="195" t="e">
        <f>H1242=#REF!</f>
        <v>#REF!</v>
      </c>
      <c r="Q1242" s="195"/>
      <c r="R1242" s="185"/>
      <c r="S1242" s="185"/>
      <c r="T1242" s="185"/>
      <c r="U1242" s="185"/>
      <c r="V1242" s="185"/>
      <c r="W1242" s="185"/>
    </row>
    <row r="1243" spans="1:23" x14ac:dyDescent="0.35">
      <c r="A1243" t="s">
        <v>1046</v>
      </c>
      <c r="B1243" t="s">
        <v>84</v>
      </c>
      <c r="C1243" t="s">
        <v>21</v>
      </c>
      <c r="D1243">
        <v>8</v>
      </c>
      <c r="E1243" t="s">
        <v>148</v>
      </c>
      <c r="F1243">
        <v>5</v>
      </c>
      <c r="G1243" s="183">
        <v>4</v>
      </c>
      <c r="H1243">
        <v>19</v>
      </c>
      <c r="I1243" t="s">
        <v>305</v>
      </c>
      <c r="J1243">
        <v>1</v>
      </c>
      <c r="L1243" s="195" t="e">
        <f>D1243=#REF!</f>
        <v>#REF!</v>
      </c>
      <c r="M1243" s="195" t="e">
        <f>E1243=#REF!</f>
        <v>#REF!</v>
      </c>
      <c r="N1243" s="195" t="e">
        <f>F1243=#REF!</f>
        <v>#REF!</v>
      </c>
      <c r="O1243" s="195" t="e">
        <f>G1243=#REF!</f>
        <v>#REF!</v>
      </c>
      <c r="P1243" s="195" t="e">
        <f>H1243=#REF!</f>
        <v>#REF!</v>
      </c>
      <c r="Q1243" s="195"/>
      <c r="R1243" s="185"/>
      <c r="S1243" s="185"/>
      <c r="T1243" s="185"/>
      <c r="U1243" s="185"/>
      <c r="V1243" s="185"/>
      <c r="W1243" s="185"/>
    </row>
    <row r="1244" spans="1:23" x14ac:dyDescent="0.35">
      <c r="A1244" t="s">
        <v>1047</v>
      </c>
      <c r="B1244" t="s">
        <v>84</v>
      </c>
      <c r="C1244" t="s">
        <v>116</v>
      </c>
      <c r="D1244">
        <v>15</v>
      </c>
      <c r="E1244">
        <v>12</v>
      </c>
      <c r="F1244">
        <v>4</v>
      </c>
      <c r="G1244">
        <v>7</v>
      </c>
      <c r="H1244">
        <v>38</v>
      </c>
      <c r="I1244" t="s">
        <v>210</v>
      </c>
      <c r="L1244" s="195" t="e">
        <f>D1244=#REF!</f>
        <v>#REF!</v>
      </c>
      <c r="M1244" s="195" t="e">
        <f>E1244=#REF!</f>
        <v>#REF!</v>
      </c>
      <c r="N1244" s="195" t="e">
        <f>F1244=#REF!</f>
        <v>#REF!</v>
      </c>
      <c r="O1244" s="195" t="e">
        <f>G1244=#REF!</f>
        <v>#REF!</v>
      </c>
      <c r="P1244" s="195" t="e">
        <f>H1244=#REF!</f>
        <v>#REF!</v>
      </c>
      <c r="Q1244" s="195"/>
      <c r="R1244" s="185"/>
      <c r="S1244" s="185"/>
      <c r="T1244" s="185"/>
      <c r="U1244" s="185"/>
      <c r="V1244" s="185"/>
      <c r="W1244" s="185"/>
    </row>
    <row r="1245" spans="1:23" x14ac:dyDescent="0.35">
      <c r="A1245" t="s">
        <v>1048</v>
      </c>
      <c r="B1245" t="s">
        <v>84</v>
      </c>
      <c r="C1245" t="s">
        <v>22</v>
      </c>
      <c r="D1245">
        <v>5</v>
      </c>
      <c r="E1245" t="s">
        <v>148</v>
      </c>
      <c r="F1245" t="s">
        <v>148</v>
      </c>
      <c r="G1245" t="s">
        <v>148</v>
      </c>
      <c r="H1245">
        <v>8</v>
      </c>
      <c r="I1245" t="s">
        <v>210</v>
      </c>
      <c r="L1245" s="195" t="e">
        <f>D1245=#REF!</f>
        <v>#REF!</v>
      </c>
      <c r="M1245" s="195" t="e">
        <f>E1245=#REF!</f>
        <v>#REF!</v>
      </c>
      <c r="N1245" s="195" t="e">
        <f>F1245=#REF!</f>
        <v>#REF!</v>
      </c>
      <c r="O1245" s="195" t="e">
        <f>G1245=#REF!</f>
        <v>#REF!</v>
      </c>
      <c r="P1245" s="195" t="e">
        <f>H1245=#REF!</f>
        <v>#REF!</v>
      </c>
      <c r="Q1245" s="195"/>
      <c r="R1245" s="185"/>
      <c r="S1245" s="185"/>
      <c r="T1245" s="185"/>
      <c r="U1245" s="185"/>
      <c r="V1245" s="185"/>
      <c r="W1245" s="185"/>
    </row>
    <row r="1246" spans="1:23" x14ac:dyDescent="0.35">
      <c r="A1246" t="s">
        <v>1049</v>
      </c>
      <c r="B1246" t="s">
        <v>84</v>
      </c>
      <c r="C1246" t="s">
        <v>23</v>
      </c>
      <c r="D1246">
        <v>3</v>
      </c>
      <c r="E1246">
        <v>4</v>
      </c>
      <c r="F1246" t="s">
        <v>148</v>
      </c>
      <c r="G1246" t="s">
        <v>148</v>
      </c>
      <c r="H1246">
        <v>9</v>
      </c>
      <c r="I1246" t="s">
        <v>210</v>
      </c>
      <c r="L1246" s="195" t="e">
        <f>D1246=#REF!</f>
        <v>#REF!</v>
      </c>
      <c r="M1246" s="195" t="e">
        <f>E1246=#REF!</f>
        <v>#REF!</v>
      </c>
      <c r="N1246" s="195" t="e">
        <f>F1246=#REF!</f>
        <v>#REF!</v>
      </c>
      <c r="O1246" s="195" t="e">
        <f>G1246=#REF!</f>
        <v>#REF!</v>
      </c>
      <c r="P1246" s="195" t="e">
        <f>H1246=#REF!</f>
        <v>#REF!</v>
      </c>
      <c r="Q1246" s="195"/>
      <c r="R1246" s="185"/>
      <c r="S1246" s="185"/>
      <c r="T1246" s="185"/>
      <c r="U1246" s="185"/>
      <c r="V1246" s="185"/>
      <c r="W1246" s="185"/>
    </row>
    <row r="1247" spans="1:23" x14ac:dyDescent="0.35">
      <c r="A1247" t="s">
        <v>1050</v>
      </c>
      <c r="B1247" t="s">
        <v>84</v>
      </c>
      <c r="C1247" t="s">
        <v>24</v>
      </c>
      <c r="D1247" t="s">
        <v>148</v>
      </c>
      <c r="E1247" t="s">
        <v>148</v>
      </c>
      <c r="F1247" t="s">
        <v>148</v>
      </c>
      <c r="G1247">
        <v>5</v>
      </c>
      <c r="H1247">
        <v>7</v>
      </c>
      <c r="I1247" t="s">
        <v>210</v>
      </c>
      <c r="L1247" s="195" t="e">
        <f>D1247=#REF!</f>
        <v>#REF!</v>
      </c>
      <c r="M1247" s="195" t="e">
        <f>E1247=#REF!</f>
        <v>#REF!</v>
      </c>
      <c r="N1247" s="195" t="e">
        <f>F1247=#REF!</f>
        <v>#REF!</v>
      </c>
      <c r="O1247" s="195" t="e">
        <f>G1247=#REF!</f>
        <v>#REF!</v>
      </c>
      <c r="P1247" s="195" t="e">
        <f>H1247=#REF!</f>
        <v>#REF!</v>
      </c>
      <c r="Q1247" s="195"/>
      <c r="R1247" s="185"/>
      <c r="S1247" s="185"/>
      <c r="T1247" s="185"/>
      <c r="U1247" s="185"/>
      <c r="V1247" s="185"/>
      <c r="W1247" s="185"/>
    </row>
    <row r="1248" spans="1:23" x14ac:dyDescent="0.35">
      <c r="A1248" t="s">
        <v>1051</v>
      </c>
      <c r="B1248" t="s">
        <v>84</v>
      </c>
      <c r="C1248" t="s">
        <v>25</v>
      </c>
      <c r="D1248">
        <v>33</v>
      </c>
      <c r="E1248">
        <v>17</v>
      </c>
      <c r="F1248">
        <v>12</v>
      </c>
      <c r="G1248">
        <v>11</v>
      </c>
      <c r="H1248">
        <v>73</v>
      </c>
      <c r="I1248" t="s">
        <v>210</v>
      </c>
      <c r="L1248" s="195" t="e">
        <f>D1248=#REF!</f>
        <v>#REF!</v>
      </c>
      <c r="M1248" s="195" t="e">
        <f>E1248=#REF!</f>
        <v>#REF!</v>
      </c>
      <c r="N1248" s="195" t="e">
        <f>F1248=#REF!</f>
        <v>#REF!</v>
      </c>
      <c r="O1248" s="195" t="e">
        <f>G1248=#REF!</f>
        <v>#REF!</v>
      </c>
      <c r="P1248" s="195" t="e">
        <f>H1248=#REF!</f>
        <v>#REF!</v>
      </c>
      <c r="Q1248" s="195"/>
      <c r="R1248" s="185"/>
      <c r="S1248" s="185"/>
      <c r="T1248" s="185"/>
      <c r="U1248" s="185"/>
      <c r="V1248" s="185"/>
      <c r="W1248" s="185"/>
    </row>
    <row r="1249" spans="1:23" x14ac:dyDescent="0.35">
      <c r="A1249" t="s">
        <v>1052</v>
      </c>
      <c r="B1249" t="s">
        <v>84</v>
      </c>
      <c r="C1249" t="s">
        <v>26</v>
      </c>
      <c r="D1249" t="s">
        <v>148</v>
      </c>
      <c r="E1249" t="s">
        <v>148</v>
      </c>
      <c r="F1249" t="s">
        <v>148</v>
      </c>
      <c r="G1249" t="s">
        <v>148</v>
      </c>
      <c r="H1249" t="s">
        <v>148</v>
      </c>
      <c r="I1249" t="s">
        <v>210</v>
      </c>
      <c r="L1249" s="195" t="e">
        <f>D1249=#REF!</f>
        <v>#REF!</v>
      </c>
      <c r="M1249" s="195" t="e">
        <f>E1249=#REF!</f>
        <v>#REF!</v>
      </c>
      <c r="N1249" s="195" t="e">
        <f>F1249=#REF!</f>
        <v>#REF!</v>
      </c>
      <c r="O1249" s="195" t="e">
        <f>G1249=#REF!</f>
        <v>#REF!</v>
      </c>
      <c r="P1249" s="195" t="e">
        <f>H1249=#REF!</f>
        <v>#REF!</v>
      </c>
      <c r="Q1249" s="195"/>
      <c r="R1249" s="185"/>
      <c r="S1249" s="185"/>
      <c r="T1249" s="185"/>
      <c r="U1249" s="185"/>
      <c r="V1249" s="185"/>
      <c r="W1249" s="185"/>
    </row>
    <row r="1250" spans="1:23" x14ac:dyDescent="0.35">
      <c r="A1250" t="s">
        <v>1053</v>
      </c>
      <c r="B1250" t="s">
        <v>84</v>
      </c>
      <c r="C1250" t="s">
        <v>27</v>
      </c>
      <c r="D1250">
        <v>6</v>
      </c>
      <c r="E1250">
        <v>9</v>
      </c>
      <c r="F1250">
        <v>8</v>
      </c>
      <c r="G1250">
        <v>7</v>
      </c>
      <c r="H1250">
        <v>30</v>
      </c>
      <c r="I1250" t="s">
        <v>210</v>
      </c>
      <c r="L1250" s="195" t="e">
        <f>D1250=#REF!</f>
        <v>#REF!</v>
      </c>
      <c r="M1250" s="195" t="e">
        <f>E1250=#REF!</f>
        <v>#REF!</v>
      </c>
      <c r="N1250" s="195" t="e">
        <f>F1250=#REF!</f>
        <v>#REF!</v>
      </c>
      <c r="O1250" s="195" t="e">
        <f>G1250=#REF!</f>
        <v>#REF!</v>
      </c>
      <c r="P1250" s="195" t="e">
        <f>H1250=#REF!</f>
        <v>#REF!</v>
      </c>
      <c r="Q1250" s="195"/>
      <c r="R1250" s="185"/>
      <c r="S1250" s="185"/>
      <c r="T1250" s="185"/>
      <c r="U1250" s="185"/>
      <c r="V1250" s="185"/>
      <c r="W1250" s="185"/>
    </row>
    <row r="1251" spans="1:23" x14ac:dyDescent="0.35">
      <c r="A1251" t="s">
        <v>1054</v>
      </c>
      <c r="B1251" t="s">
        <v>84</v>
      </c>
      <c r="C1251" t="s">
        <v>28</v>
      </c>
      <c r="D1251">
        <v>11</v>
      </c>
      <c r="E1251" s="183">
        <v>4</v>
      </c>
      <c r="F1251">
        <v>6</v>
      </c>
      <c r="G1251" t="s">
        <v>148</v>
      </c>
      <c r="H1251">
        <v>23</v>
      </c>
      <c r="I1251" t="s">
        <v>305</v>
      </c>
      <c r="J1251">
        <v>1</v>
      </c>
      <c r="L1251" s="195" t="e">
        <f>D1251=#REF!</f>
        <v>#REF!</v>
      </c>
      <c r="M1251" s="195" t="e">
        <f>E1251=#REF!</f>
        <v>#REF!</v>
      </c>
      <c r="N1251" s="195" t="e">
        <f>F1251=#REF!</f>
        <v>#REF!</v>
      </c>
      <c r="O1251" s="195" t="e">
        <f>G1251=#REF!</f>
        <v>#REF!</v>
      </c>
      <c r="P1251" s="195" t="e">
        <f>H1251=#REF!</f>
        <v>#REF!</v>
      </c>
      <c r="Q1251" s="195"/>
      <c r="R1251" s="185"/>
      <c r="S1251" s="185"/>
      <c r="T1251" s="185"/>
      <c r="U1251" s="185"/>
      <c r="V1251" s="185"/>
      <c r="W1251" s="185"/>
    </row>
    <row r="1252" spans="1:23" x14ac:dyDescent="0.35">
      <c r="A1252" t="s">
        <v>1055</v>
      </c>
      <c r="B1252" t="s">
        <v>84</v>
      </c>
      <c r="C1252" t="s">
        <v>29</v>
      </c>
      <c r="D1252" t="s">
        <v>148</v>
      </c>
      <c r="E1252" t="s">
        <v>148</v>
      </c>
      <c r="F1252" t="s">
        <v>148</v>
      </c>
      <c r="G1252" t="s">
        <v>148</v>
      </c>
      <c r="H1252" t="s">
        <v>148</v>
      </c>
      <c r="I1252" t="s">
        <v>210</v>
      </c>
      <c r="L1252" s="195" t="e">
        <f>D1252=#REF!</f>
        <v>#REF!</v>
      </c>
      <c r="M1252" s="195" t="e">
        <f>E1252=#REF!</f>
        <v>#REF!</v>
      </c>
      <c r="N1252" s="195" t="e">
        <f>F1252=#REF!</f>
        <v>#REF!</v>
      </c>
      <c r="O1252" s="195" t="e">
        <f>G1252=#REF!</f>
        <v>#REF!</v>
      </c>
      <c r="P1252" s="195" t="e">
        <f>H1252=#REF!</f>
        <v>#REF!</v>
      </c>
      <c r="Q1252" s="195"/>
      <c r="R1252" s="185"/>
      <c r="S1252" s="185"/>
      <c r="T1252" s="185"/>
      <c r="U1252" s="185"/>
      <c r="V1252" s="185"/>
      <c r="W1252" s="185"/>
    </row>
    <row r="1253" spans="1:23" x14ac:dyDescent="0.35">
      <c r="A1253" t="s">
        <v>1056</v>
      </c>
      <c r="B1253" t="s">
        <v>84</v>
      </c>
      <c r="C1253" t="s">
        <v>30</v>
      </c>
      <c r="D1253">
        <v>3</v>
      </c>
      <c r="E1253" t="s">
        <v>148</v>
      </c>
      <c r="F1253">
        <v>4</v>
      </c>
      <c r="G1253" t="s">
        <v>148</v>
      </c>
      <c r="H1253">
        <v>8</v>
      </c>
      <c r="I1253" t="s">
        <v>210</v>
      </c>
      <c r="L1253" s="195" t="e">
        <f>D1253=#REF!</f>
        <v>#REF!</v>
      </c>
      <c r="M1253" s="195" t="e">
        <f>E1253=#REF!</f>
        <v>#REF!</v>
      </c>
      <c r="N1253" s="195" t="e">
        <f>F1253=#REF!</f>
        <v>#REF!</v>
      </c>
      <c r="O1253" s="195" t="e">
        <f>G1253=#REF!</f>
        <v>#REF!</v>
      </c>
      <c r="P1253" s="195" t="e">
        <f>H1253=#REF!</f>
        <v>#REF!</v>
      </c>
      <c r="Q1253" s="195"/>
      <c r="R1253" s="185"/>
      <c r="S1253" s="185"/>
      <c r="T1253" s="185"/>
      <c r="U1253" s="185"/>
      <c r="V1253" s="185"/>
      <c r="W1253" s="185"/>
    </row>
    <row r="1254" spans="1:23" x14ac:dyDescent="0.35">
      <c r="A1254" t="s">
        <v>1057</v>
      </c>
      <c r="B1254" t="s">
        <v>84</v>
      </c>
      <c r="C1254" t="s">
        <v>31</v>
      </c>
      <c r="D1254">
        <v>20</v>
      </c>
      <c r="E1254">
        <v>15</v>
      </c>
      <c r="F1254">
        <v>18</v>
      </c>
      <c r="G1254">
        <v>9</v>
      </c>
      <c r="H1254">
        <v>62</v>
      </c>
      <c r="I1254" t="s">
        <v>210</v>
      </c>
      <c r="L1254" s="195" t="e">
        <f>D1254=#REF!</f>
        <v>#REF!</v>
      </c>
      <c r="M1254" s="195" t="e">
        <f>E1254=#REF!</f>
        <v>#REF!</v>
      </c>
      <c r="N1254" s="195" t="e">
        <f>F1254=#REF!</f>
        <v>#REF!</v>
      </c>
      <c r="O1254" s="195" t="e">
        <f>G1254=#REF!</f>
        <v>#REF!</v>
      </c>
      <c r="P1254" s="195" t="e">
        <f>H1254=#REF!</f>
        <v>#REF!</v>
      </c>
      <c r="Q1254" s="195"/>
      <c r="R1254" s="185"/>
      <c r="S1254" s="185"/>
      <c r="T1254" s="185"/>
      <c r="U1254" s="185"/>
      <c r="V1254" s="185"/>
      <c r="W1254" s="185"/>
    </row>
    <row r="1255" spans="1:23" x14ac:dyDescent="0.35">
      <c r="A1255" t="s">
        <v>1058</v>
      </c>
      <c r="B1255" t="s">
        <v>84</v>
      </c>
      <c r="C1255" t="s">
        <v>32</v>
      </c>
      <c r="D1255">
        <v>6</v>
      </c>
      <c r="E1255" s="183">
        <v>4</v>
      </c>
      <c r="F1255" t="s">
        <v>148</v>
      </c>
      <c r="G1255">
        <v>5</v>
      </c>
      <c r="H1255">
        <v>17</v>
      </c>
      <c r="I1255" t="s">
        <v>305</v>
      </c>
      <c r="J1255">
        <v>1</v>
      </c>
      <c r="L1255" s="195" t="e">
        <f>D1255=#REF!</f>
        <v>#REF!</v>
      </c>
      <c r="M1255" s="195" t="e">
        <f>E1255=#REF!</f>
        <v>#REF!</v>
      </c>
      <c r="N1255" s="195" t="e">
        <f>F1255=#REF!</f>
        <v>#REF!</v>
      </c>
      <c r="O1255" s="195" t="e">
        <f>G1255=#REF!</f>
        <v>#REF!</v>
      </c>
      <c r="P1255" s="195" t="e">
        <f>H1255=#REF!</f>
        <v>#REF!</v>
      </c>
      <c r="Q1255" s="195"/>
      <c r="R1255" s="185"/>
      <c r="S1255" s="185"/>
      <c r="T1255" s="185"/>
      <c r="U1255" s="185"/>
      <c r="V1255" s="185"/>
      <c r="W1255" s="185"/>
    </row>
    <row r="1256" spans="1:23" x14ac:dyDescent="0.35">
      <c r="A1256" t="s">
        <v>1059</v>
      </c>
      <c r="B1256" t="s">
        <v>84</v>
      </c>
      <c r="C1256" t="s">
        <v>33</v>
      </c>
      <c r="D1256">
        <v>8</v>
      </c>
      <c r="E1256">
        <v>7</v>
      </c>
      <c r="F1256" t="s">
        <v>148</v>
      </c>
      <c r="G1256" s="183">
        <v>3</v>
      </c>
      <c r="H1256">
        <v>20</v>
      </c>
      <c r="I1256" t="s">
        <v>305</v>
      </c>
      <c r="J1256">
        <v>1</v>
      </c>
      <c r="L1256" s="195" t="e">
        <f>D1256=#REF!</f>
        <v>#REF!</v>
      </c>
      <c r="M1256" s="195" t="e">
        <f>E1256=#REF!</f>
        <v>#REF!</v>
      </c>
      <c r="N1256" s="195" t="e">
        <f>F1256=#REF!</f>
        <v>#REF!</v>
      </c>
      <c r="O1256" s="195" t="e">
        <f>G1256=#REF!</f>
        <v>#REF!</v>
      </c>
      <c r="P1256" s="195" t="e">
        <f>H1256=#REF!</f>
        <v>#REF!</v>
      </c>
      <c r="Q1256" s="195"/>
      <c r="R1256" s="185"/>
      <c r="S1256" s="185"/>
      <c r="T1256" s="185"/>
      <c r="U1256" s="185"/>
      <c r="V1256" s="185"/>
      <c r="W1256" s="185"/>
    </row>
    <row r="1257" spans="1:23" x14ac:dyDescent="0.35">
      <c r="A1257" t="s">
        <v>1060</v>
      </c>
      <c r="B1257" t="s">
        <v>84</v>
      </c>
      <c r="C1257" t="s">
        <v>34</v>
      </c>
      <c r="D1257">
        <v>8</v>
      </c>
      <c r="E1257">
        <v>11</v>
      </c>
      <c r="F1257">
        <v>8</v>
      </c>
      <c r="G1257">
        <v>5</v>
      </c>
      <c r="H1257">
        <v>32</v>
      </c>
      <c r="I1257" t="s">
        <v>210</v>
      </c>
      <c r="L1257" s="195" t="e">
        <f>D1257=#REF!</f>
        <v>#REF!</v>
      </c>
      <c r="M1257" s="195" t="e">
        <f>E1257=#REF!</f>
        <v>#REF!</v>
      </c>
      <c r="N1257" s="195" t="e">
        <f>F1257=#REF!</f>
        <v>#REF!</v>
      </c>
      <c r="O1257" s="195" t="e">
        <f>G1257=#REF!</f>
        <v>#REF!</v>
      </c>
      <c r="P1257" s="195" t="e">
        <f>H1257=#REF!</f>
        <v>#REF!</v>
      </c>
      <c r="Q1257" s="195"/>
      <c r="R1257" s="185"/>
      <c r="S1257" s="185"/>
      <c r="T1257" s="185"/>
      <c r="U1257" s="185"/>
      <c r="V1257" s="185"/>
      <c r="W1257" s="185"/>
    </row>
    <row r="1258" spans="1:23" x14ac:dyDescent="0.35">
      <c r="A1258" t="s">
        <v>1061</v>
      </c>
      <c r="B1258" t="s">
        <v>84</v>
      </c>
      <c r="C1258" t="s">
        <v>35</v>
      </c>
      <c r="D1258" t="s">
        <v>148</v>
      </c>
      <c r="E1258">
        <v>3</v>
      </c>
      <c r="F1258" t="s">
        <v>148</v>
      </c>
      <c r="G1258" t="s">
        <v>148</v>
      </c>
      <c r="H1258">
        <v>7</v>
      </c>
      <c r="I1258" t="s">
        <v>210</v>
      </c>
      <c r="L1258" s="195" t="e">
        <f>D1258=#REF!</f>
        <v>#REF!</v>
      </c>
      <c r="M1258" s="195" t="e">
        <f>E1258=#REF!</f>
        <v>#REF!</v>
      </c>
      <c r="N1258" s="195" t="e">
        <f>F1258=#REF!</f>
        <v>#REF!</v>
      </c>
      <c r="O1258" s="195" t="e">
        <f>G1258=#REF!</f>
        <v>#REF!</v>
      </c>
      <c r="P1258" s="195" t="e">
        <f>H1258=#REF!</f>
        <v>#REF!</v>
      </c>
      <c r="Q1258" s="195"/>
      <c r="R1258" s="185"/>
      <c r="S1258" s="185"/>
      <c r="T1258" s="185"/>
      <c r="U1258" s="185"/>
      <c r="V1258" s="185"/>
      <c r="W1258" s="185"/>
    </row>
    <row r="1259" spans="1:23" x14ac:dyDescent="0.35">
      <c r="A1259" t="s">
        <v>1062</v>
      </c>
      <c r="B1259" t="s">
        <v>84</v>
      </c>
      <c r="C1259" t="s">
        <v>36</v>
      </c>
      <c r="D1259" t="s">
        <v>148</v>
      </c>
      <c r="E1259">
        <v>5</v>
      </c>
      <c r="F1259">
        <v>3</v>
      </c>
      <c r="G1259" t="s">
        <v>148</v>
      </c>
      <c r="H1259">
        <v>10</v>
      </c>
      <c r="I1259" t="s">
        <v>210</v>
      </c>
      <c r="L1259" s="195" t="e">
        <f>D1259=#REF!</f>
        <v>#REF!</v>
      </c>
      <c r="M1259" s="195" t="e">
        <f>E1259=#REF!</f>
        <v>#REF!</v>
      </c>
      <c r="N1259" s="195" t="e">
        <f>F1259=#REF!</f>
        <v>#REF!</v>
      </c>
      <c r="O1259" s="195" t="e">
        <f>G1259=#REF!</f>
        <v>#REF!</v>
      </c>
      <c r="P1259" s="195" t="e">
        <f>H1259=#REF!</f>
        <v>#REF!</v>
      </c>
      <c r="Q1259" s="195"/>
      <c r="R1259" s="185"/>
      <c r="S1259" s="185"/>
      <c r="T1259" s="185"/>
      <c r="U1259" s="185"/>
      <c r="V1259" s="185"/>
      <c r="W1259" s="185"/>
    </row>
    <row r="1260" spans="1:23" x14ac:dyDescent="0.35">
      <c r="A1260" t="s">
        <v>1063</v>
      </c>
      <c r="B1260" t="s">
        <v>84</v>
      </c>
      <c r="C1260" t="s">
        <v>37</v>
      </c>
      <c r="D1260" s="183">
        <v>3</v>
      </c>
      <c r="E1260" t="s">
        <v>148</v>
      </c>
      <c r="F1260">
        <v>5</v>
      </c>
      <c r="G1260">
        <v>4</v>
      </c>
      <c r="H1260">
        <v>13</v>
      </c>
      <c r="I1260" t="s">
        <v>305</v>
      </c>
      <c r="J1260">
        <v>1</v>
      </c>
      <c r="L1260" s="195" t="e">
        <f>D1260=#REF!</f>
        <v>#REF!</v>
      </c>
      <c r="M1260" s="195" t="e">
        <f>E1260=#REF!</f>
        <v>#REF!</v>
      </c>
      <c r="N1260" s="195" t="e">
        <f>F1260=#REF!</f>
        <v>#REF!</v>
      </c>
      <c r="O1260" s="195" t="e">
        <f>G1260=#REF!</f>
        <v>#REF!</v>
      </c>
      <c r="P1260" s="195" t="e">
        <f>H1260=#REF!</f>
        <v>#REF!</v>
      </c>
      <c r="Q1260" s="195"/>
      <c r="R1260" s="185"/>
      <c r="S1260" s="185"/>
      <c r="T1260" s="185"/>
      <c r="U1260" s="185"/>
      <c r="V1260" s="185"/>
      <c r="W1260" s="185"/>
    </row>
    <row r="1261" spans="1:23" x14ac:dyDescent="0.35">
      <c r="A1261" t="s">
        <v>1064</v>
      </c>
      <c r="B1261" t="s">
        <v>84</v>
      </c>
      <c r="C1261" t="s">
        <v>38</v>
      </c>
      <c r="D1261">
        <v>14</v>
      </c>
      <c r="E1261">
        <v>16</v>
      </c>
      <c r="F1261">
        <v>13</v>
      </c>
      <c r="G1261">
        <v>19</v>
      </c>
      <c r="H1261">
        <v>62</v>
      </c>
      <c r="I1261" t="s">
        <v>210</v>
      </c>
      <c r="L1261" s="195" t="e">
        <f>D1261=#REF!</f>
        <v>#REF!</v>
      </c>
      <c r="M1261" s="195" t="e">
        <f>E1261=#REF!</f>
        <v>#REF!</v>
      </c>
      <c r="N1261" s="195" t="e">
        <f>F1261=#REF!</f>
        <v>#REF!</v>
      </c>
      <c r="O1261" s="195" t="e">
        <f>G1261=#REF!</f>
        <v>#REF!</v>
      </c>
      <c r="P1261" s="195" t="e">
        <f>H1261=#REF!</f>
        <v>#REF!</v>
      </c>
      <c r="Q1261" s="195"/>
      <c r="R1261" s="185"/>
      <c r="S1261" s="185"/>
      <c r="T1261" s="185"/>
      <c r="U1261" s="185"/>
      <c r="V1261" s="185"/>
      <c r="W1261" s="185"/>
    </row>
    <row r="1262" spans="1:23" x14ac:dyDescent="0.35">
      <c r="A1262" t="s">
        <v>1065</v>
      </c>
      <c r="B1262" t="s">
        <v>84</v>
      </c>
      <c r="C1262" t="s">
        <v>39</v>
      </c>
      <c r="D1262">
        <v>6</v>
      </c>
      <c r="E1262">
        <v>4</v>
      </c>
      <c r="F1262" t="s">
        <v>148</v>
      </c>
      <c r="G1262" t="s">
        <v>148</v>
      </c>
      <c r="H1262">
        <v>14</v>
      </c>
      <c r="I1262" t="s">
        <v>210</v>
      </c>
      <c r="L1262" s="195" t="e">
        <f>D1262=#REF!</f>
        <v>#REF!</v>
      </c>
      <c r="M1262" s="195" t="e">
        <f>E1262=#REF!</f>
        <v>#REF!</v>
      </c>
      <c r="N1262" s="195" t="e">
        <f>F1262=#REF!</f>
        <v>#REF!</v>
      </c>
      <c r="O1262" s="195" t="e">
        <f>G1262=#REF!</f>
        <v>#REF!</v>
      </c>
      <c r="P1262" s="195" t="e">
        <f>H1262=#REF!</f>
        <v>#REF!</v>
      </c>
      <c r="Q1262" s="195"/>
      <c r="R1262" s="185"/>
      <c r="S1262" s="185"/>
      <c r="T1262" s="185"/>
      <c r="U1262" s="185"/>
      <c r="V1262" s="185"/>
      <c r="W1262" s="185"/>
    </row>
    <row r="1263" spans="1:23" x14ac:dyDescent="0.35">
      <c r="A1263" t="s">
        <v>1066</v>
      </c>
      <c r="B1263" t="s">
        <v>84</v>
      </c>
      <c r="C1263" t="s">
        <v>40</v>
      </c>
      <c r="D1263" t="s">
        <v>148</v>
      </c>
      <c r="E1263" t="s">
        <v>148</v>
      </c>
      <c r="F1263">
        <v>3</v>
      </c>
      <c r="G1263">
        <v>6</v>
      </c>
      <c r="H1263">
        <v>13</v>
      </c>
      <c r="I1263" t="s">
        <v>210</v>
      </c>
      <c r="L1263" s="195" t="e">
        <f>D1263=#REF!</f>
        <v>#REF!</v>
      </c>
      <c r="M1263" s="195" t="e">
        <f>E1263=#REF!</f>
        <v>#REF!</v>
      </c>
      <c r="N1263" s="195" t="e">
        <f>F1263=#REF!</f>
        <v>#REF!</v>
      </c>
      <c r="O1263" s="195" t="e">
        <f>G1263=#REF!</f>
        <v>#REF!</v>
      </c>
      <c r="P1263" s="195" t="e">
        <f>H1263=#REF!</f>
        <v>#REF!</v>
      </c>
      <c r="Q1263" s="195"/>
      <c r="R1263" s="185"/>
      <c r="S1263" s="185"/>
      <c r="T1263" s="185"/>
      <c r="U1263" s="185"/>
      <c r="V1263" s="185"/>
      <c r="W1263" s="185"/>
    </row>
    <row r="1264" spans="1:23" x14ac:dyDescent="0.35">
      <c r="A1264" t="s">
        <v>1067</v>
      </c>
      <c r="B1264" t="s">
        <v>84</v>
      </c>
      <c r="C1264" t="s">
        <v>150</v>
      </c>
      <c r="D1264" t="s">
        <v>148</v>
      </c>
      <c r="E1264">
        <v>3</v>
      </c>
      <c r="F1264">
        <v>4</v>
      </c>
      <c r="G1264" s="183">
        <v>3</v>
      </c>
      <c r="H1264">
        <v>12</v>
      </c>
      <c r="I1264" t="s">
        <v>305</v>
      </c>
      <c r="J1264">
        <v>1</v>
      </c>
      <c r="L1264" s="195" t="e">
        <f>D1264=#REF!</f>
        <v>#REF!</v>
      </c>
      <c r="M1264" s="195" t="e">
        <f>E1264=#REF!</f>
        <v>#REF!</v>
      </c>
      <c r="N1264" s="195" t="e">
        <f>F1264=#REF!</f>
        <v>#REF!</v>
      </c>
      <c r="O1264" s="195" t="e">
        <f>G1264=#REF!</f>
        <v>#REF!</v>
      </c>
      <c r="P1264" s="195" t="e">
        <f>H1264=#REF!</f>
        <v>#REF!</v>
      </c>
      <c r="Q1264" s="195"/>
      <c r="R1264" s="185"/>
      <c r="S1264" s="185"/>
      <c r="T1264" s="185"/>
      <c r="U1264" s="185"/>
      <c r="V1264" s="185"/>
      <c r="W1264" s="185"/>
    </row>
    <row r="1265" spans="1:23" x14ac:dyDescent="0.35">
      <c r="A1265" t="s">
        <v>1430</v>
      </c>
      <c r="B1265" t="s">
        <v>179</v>
      </c>
      <c r="C1265" t="s">
        <v>17</v>
      </c>
      <c r="D1265">
        <v>26</v>
      </c>
      <c r="E1265">
        <v>27</v>
      </c>
      <c r="F1265">
        <v>33</v>
      </c>
      <c r="G1265">
        <v>22</v>
      </c>
      <c r="H1265">
        <v>108</v>
      </c>
      <c r="I1265" t="s">
        <v>210</v>
      </c>
      <c r="L1265" s="195" t="e">
        <f>D1265=#REF!</f>
        <v>#REF!</v>
      </c>
      <c r="M1265" s="195" t="e">
        <f>E1265=#REF!</f>
        <v>#REF!</v>
      </c>
      <c r="N1265" s="195" t="e">
        <f>F1265=#REF!</f>
        <v>#REF!</v>
      </c>
      <c r="O1265" s="195" t="e">
        <f>G1265=#REF!</f>
        <v>#REF!</v>
      </c>
      <c r="P1265" s="195" t="e">
        <f>H1265=#REF!</f>
        <v>#REF!</v>
      </c>
      <c r="Q1265" s="195"/>
      <c r="R1265" s="185"/>
      <c r="S1265" s="185"/>
      <c r="T1265" s="185"/>
      <c r="U1265" s="185"/>
      <c r="V1265" s="185"/>
      <c r="W1265" s="185"/>
    </row>
    <row r="1266" spans="1:23" x14ac:dyDescent="0.35">
      <c r="A1266" t="s">
        <v>1431</v>
      </c>
      <c r="B1266" t="s">
        <v>179</v>
      </c>
      <c r="C1266" t="s">
        <v>18</v>
      </c>
      <c r="D1266">
        <v>9</v>
      </c>
      <c r="E1266">
        <v>14</v>
      </c>
      <c r="F1266">
        <v>17</v>
      </c>
      <c r="G1266">
        <v>8</v>
      </c>
      <c r="H1266">
        <v>48</v>
      </c>
      <c r="I1266" t="s">
        <v>210</v>
      </c>
      <c r="L1266" s="195" t="e">
        <f>D1266=#REF!</f>
        <v>#REF!</v>
      </c>
      <c r="M1266" s="195" t="e">
        <f>E1266=#REF!</f>
        <v>#REF!</v>
      </c>
      <c r="N1266" s="195" t="e">
        <f>F1266=#REF!</f>
        <v>#REF!</v>
      </c>
      <c r="O1266" s="195" t="e">
        <f>G1266=#REF!</f>
        <v>#REF!</v>
      </c>
      <c r="P1266" s="195" t="e">
        <f>H1266=#REF!</f>
        <v>#REF!</v>
      </c>
      <c r="Q1266" s="195"/>
      <c r="R1266" s="185"/>
      <c r="S1266" s="185"/>
      <c r="T1266" s="185"/>
      <c r="U1266" s="185"/>
      <c r="V1266" s="185"/>
      <c r="W1266" s="185"/>
    </row>
    <row r="1267" spans="1:23" x14ac:dyDescent="0.35">
      <c r="A1267" t="s">
        <v>1432</v>
      </c>
      <c r="B1267" t="s">
        <v>179</v>
      </c>
      <c r="C1267" t="s">
        <v>19</v>
      </c>
      <c r="D1267" t="s">
        <v>148</v>
      </c>
      <c r="E1267">
        <v>4</v>
      </c>
      <c r="F1267" t="s">
        <v>148</v>
      </c>
      <c r="G1267">
        <v>4</v>
      </c>
      <c r="H1267">
        <v>11</v>
      </c>
      <c r="I1267" t="s">
        <v>210</v>
      </c>
      <c r="L1267" s="195" t="e">
        <f>D1267=#REF!</f>
        <v>#REF!</v>
      </c>
      <c r="M1267" s="195" t="e">
        <f>E1267=#REF!</f>
        <v>#REF!</v>
      </c>
      <c r="N1267" s="195" t="e">
        <f>F1267=#REF!</f>
        <v>#REF!</v>
      </c>
      <c r="O1267" s="195" t="e">
        <f>G1267=#REF!</f>
        <v>#REF!</v>
      </c>
      <c r="P1267" s="195" t="e">
        <f>H1267=#REF!</f>
        <v>#REF!</v>
      </c>
      <c r="Q1267" s="195"/>
      <c r="R1267" s="185"/>
      <c r="S1267" s="185"/>
      <c r="T1267" s="185"/>
      <c r="U1267" s="185"/>
      <c r="V1267" s="185"/>
      <c r="W1267" s="185"/>
    </row>
    <row r="1268" spans="1:23" x14ac:dyDescent="0.35">
      <c r="A1268" t="s">
        <v>1433</v>
      </c>
      <c r="B1268" t="s">
        <v>179</v>
      </c>
      <c r="C1268" t="s">
        <v>20</v>
      </c>
      <c r="D1268">
        <v>15</v>
      </c>
      <c r="E1268">
        <v>11</v>
      </c>
      <c r="F1268">
        <v>15</v>
      </c>
      <c r="G1268">
        <v>10</v>
      </c>
      <c r="H1268">
        <v>51</v>
      </c>
      <c r="I1268" t="s">
        <v>210</v>
      </c>
      <c r="L1268" s="195" t="e">
        <f>D1268=#REF!</f>
        <v>#REF!</v>
      </c>
      <c r="M1268" s="195" t="e">
        <f>E1268=#REF!</f>
        <v>#REF!</v>
      </c>
      <c r="N1268" s="195" t="e">
        <f>F1268=#REF!</f>
        <v>#REF!</v>
      </c>
      <c r="O1268" s="195" t="e">
        <f>G1268=#REF!</f>
        <v>#REF!</v>
      </c>
      <c r="P1268" s="195" t="e">
        <f>H1268=#REF!</f>
        <v>#REF!</v>
      </c>
      <c r="Q1268" s="195"/>
      <c r="R1268" s="185"/>
      <c r="S1268" s="185"/>
      <c r="T1268" s="185"/>
      <c r="U1268" s="185"/>
      <c r="V1268" s="185"/>
      <c r="W1268" s="185"/>
    </row>
    <row r="1269" spans="1:23" x14ac:dyDescent="0.35">
      <c r="A1269" t="s">
        <v>1434</v>
      </c>
      <c r="B1269" t="s">
        <v>179</v>
      </c>
      <c r="C1269" t="s">
        <v>21</v>
      </c>
      <c r="D1269">
        <v>23</v>
      </c>
      <c r="E1269">
        <v>15</v>
      </c>
      <c r="F1269">
        <v>23</v>
      </c>
      <c r="G1269">
        <v>11</v>
      </c>
      <c r="H1269">
        <v>72</v>
      </c>
      <c r="I1269" t="s">
        <v>210</v>
      </c>
      <c r="L1269" s="195" t="e">
        <f>D1269=#REF!</f>
        <v>#REF!</v>
      </c>
      <c r="M1269" s="195" t="e">
        <f>E1269=#REF!</f>
        <v>#REF!</v>
      </c>
      <c r="N1269" s="195" t="e">
        <f>F1269=#REF!</f>
        <v>#REF!</v>
      </c>
      <c r="O1269" s="195" t="e">
        <f>G1269=#REF!</f>
        <v>#REF!</v>
      </c>
      <c r="P1269" s="195" t="e">
        <f>H1269=#REF!</f>
        <v>#REF!</v>
      </c>
      <c r="Q1269" s="195"/>
      <c r="R1269" s="185"/>
      <c r="S1269" s="185"/>
      <c r="T1269" s="185"/>
      <c r="U1269" s="185"/>
      <c r="V1269" s="185"/>
      <c r="W1269" s="185"/>
    </row>
    <row r="1270" spans="1:23" x14ac:dyDescent="0.35">
      <c r="A1270" t="s">
        <v>1435</v>
      </c>
      <c r="B1270" t="s">
        <v>179</v>
      </c>
      <c r="C1270" t="s">
        <v>116</v>
      </c>
      <c r="D1270">
        <v>49</v>
      </c>
      <c r="E1270">
        <v>36</v>
      </c>
      <c r="F1270">
        <v>21</v>
      </c>
      <c r="G1270">
        <v>19</v>
      </c>
      <c r="H1270">
        <v>125</v>
      </c>
      <c r="I1270" t="s">
        <v>210</v>
      </c>
      <c r="L1270" s="195" t="e">
        <f>D1270=#REF!</f>
        <v>#REF!</v>
      </c>
      <c r="M1270" s="195" t="e">
        <f>E1270=#REF!</f>
        <v>#REF!</v>
      </c>
      <c r="N1270" s="195" t="e">
        <f>F1270=#REF!</f>
        <v>#REF!</v>
      </c>
      <c r="O1270" s="195" t="e">
        <f>G1270=#REF!</f>
        <v>#REF!</v>
      </c>
      <c r="P1270" s="195" t="e">
        <f>H1270=#REF!</f>
        <v>#REF!</v>
      </c>
      <c r="Q1270" s="195"/>
      <c r="R1270" s="185"/>
      <c r="S1270" s="185"/>
      <c r="T1270" s="185"/>
      <c r="U1270" s="185"/>
      <c r="V1270" s="185"/>
      <c r="W1270" s="185"/>
    </row>
    <row r="1271" spans="1:23" x14ac:dyDescent="0.35">
      <c r="A1271" t="s">
        <v>1436</v>
      </c>
      <c r="B1271" t="s">
        <v>179</v>
      </c>
      <c r="C1271" t="s">
        <v>22</v>
      </c>
      <c r="D1271">
        <v>14</v>
      </c>
      <c r="E1271">
        <v>14</v>
      </c>
      <c r="F1271">
        <v>10</v>
      </c>
      <c r="G1271">
        <v>6</v>
      </c>
      <c r="H1271">
        <v>44</v>
      </c>
      <c r="I1271" t="s">
        <v>210</v>
      </c>
      <c r="L1271" s="195" t="e">
        <f>D1271=#REF!</f>
        <v>#REF!</v>
      </c>
      <c r="M1271" s="195" t="e">
        <f>E1271=#REF!</f>
        <v>#REF!</v>
      </c>
      <c r="N1271" s="195" t="e">
        <f>F1271=#REF!</f>
        <v>#REF!</v>
      </c>
      <c r="O1271" s="195" t="e">
        <f>G1271=#REF!</f>
        <v>#REF!</v>
      </c>
      <c r="P1271" s="195" t="e">
        <f>H1271=#REF!</f>
        <v>#REF!</v>
      </c>
      <c r="Q1271" s="195"/>
      <c r="R1271" s="185"/>
      <c r="S1271" s="185"/>
      <c r="T1271" s="185"/>
      <c r="U1271" s="185"/>
      <c r="V1271" s="185"/>
      <c r="W1271" s="185"/>
    </row>
    <row r="1272" spans="1:23" x14ac:dyDescent="0.35">
      <c r="A1272" t="s">
        <v>1437</v>
      </c>
      <c r="B1272" t="s">
        <v>179</v>
      </c>
      <c r="C1272" t="s">
        <v>23</v>
      </c>
      <c r="D1272">
        <v>7</v>
      </c>
      <c r="E1272">
        <v>5</v>
      </c>
      <c r="F1272">
        <v>5</v>
      </c>
      <c r="G1272">
        <v>7</v>
      </c>
      <c r="H1272">
        <v>24</v>
      </c>
      <c r="I1272" t="s">
        <v>210</v>
      </c>
      <c r="L1272" s="195" t="e">
        <f>D1272=#REF!</f>
        <v>#REF!</v>
      </c>
      <c r="M1272" s="195" t="e">
        <f>E1272=#REF!</f>
        <v>#REF!</v>
      </c>
      <c r="N1272" s="195" t="e">
        <f>F1272=#REF!</f>
        <v>#REF!</v>
      </c>
      <c r="O1272" s="195" t="e">
        <f>G1272=#REF!</f>
        <v>#REF!</v>
      </c>
      <c r="P1272" s="195" t="e">
        <f>H1272=#REF!</f>
        <v>#REF!</v>
      </c>
      <c r="Q1272" s="195"/>
      <c r="R1272" s="185"/>
      <c r="S1272" s="185"/>
      <c r="T1272" s="185"/>
      <c r="U1272" s="185"/>
      <c r="V1272" s="185"/>
      <c r="W1272" s="185"/>
    </row>
    <row r="1273" spans="1:23" x14ac:dyDescent="0.35">
      <c r="A1273" t="s">
        <v>1438</v>
      </c>
      <c r="B1273" t="s">
        <v>179</v>
      </c>
      <c r="C1273" t="s">
        <v>24</v>
      </c>
      <c r="D1273">
        <v>8</v>
      </c>
      <c r="E1273">
        <v>10</v>
      </c>
      <c r="F1273">
        <v>4</v>
      </c>
      <c r="G1273">
        <v>8</v>
      </c>
      <c r="H1273">
        <v>30</v>
      </c>
      <c r="I1273" t="s">
        <v>210</v>
      </c>
      <c r="L1273" s="195" t="e">
        <f>D1273=#REF!</f>
        <v>#REF!</v>
      </c>
      <c r="M1273" s="195" t="e">
        <f>E1273=#REF!</f>
        <v>#REF!</v>
      </c>
      <c r="N1273" s="195" t="e">
        <f>F1273=#REF!</f>
        <v>#REF!</v>
      </c>
      <c r="O1273" s="195" t="e">
        <f>G1273=#REF!</f>
        <v>#REF!</v>
      </c>
      <c r="P1273" s="195" t="e">
        <f>H1273=#REF!</f>
        <v>#REF!</v>
      </c>
      <c r="Q1273" s="195"/>
      <c r="R1273" s="185"/>
      <c r="S1273" s="185"/>
      <c r="T1273" s="185"/>
      <c r="U1273" s="185"/>
      <c r="V1273" s="185"/>
      <c r="W1273" s="185"/>
    </row>
    <row r="1274" spans="1:23" x14ac:dyDescent="0.35">
      <c r="A1274" t="s">
        <v>1439</v>
      </c>
      <c r="B1274" t="s">
        <v>179</v>
      </c>
      <c r="C1274" t="s">
        <v>25</v>
      </c>
      <c r="D1274">
        <v>139</v>
      </c>
      <c r="E1274">
        <v>105</v>
      </c>
      <c r="F1274">
        <v>104</v>
      </c>
      <c r="G1274">
        <v>54</v>
      </c>
      <c r="H1274">
        <v>402</v>
      </c>
      <c r="I1274" t="s">
        <v>210</v>
      </c>
      <c r="L1274" s="195" t="e">
        <f>D1274=#REF!</f>
        <v>#REF!</v>
      </c>
      <c r="M1274" s="195" t="e">
        <f>E1274=#REF!</f>
        <v>#REF!</v>
      </c>
      <c r="N1274" s="195" t="e">
        <f>F1274=#REF!</f>
        <v>#REF!</v>
      </c>
      <c r="O1274" s="195" t="e">
        <f>G1274=#REF!</f>
        <v>#REF!</v>
      </c>
      <c r="P1274" s="195" t="e">
        <f>H1274=#REF!</f>
        <v>#REF!</v>
      </c>
      <c r="Q1274" s="195"/>
      <c r="R1274" s="185"/>
      <c r="S1274" s="185"/>
      <c r="T1274" s="185"/>
      <c r="U1274" s="185"/>
      <c r="V1274" s="185"/>
      <c r="W1274" s="185"/>
    </row>
    <row r="1275" spans="1:23" x14ac:dyDescent="0.35">
      <c r="A1275" t="s">
        <v>1440</v>
      </c>
      <c r="B1275" t="s">
        <v>179</v>
      </c>
      <c r="C1275" t="s">
        <v>26</v>
      </c>
      <c r="D1275" t="s">
        <v>148</v>
      </c>
      <c r="E1275">
        <v>6</v>
      </c>
      <c r="F1275" t="s">
        <v>148</v>
      </c>
      <c r="G1275" t="s">
        <v>148</v>
      </c>
      <c r="H1275">
        <v>10</v>
      </c>
      <c r="I1275" t="s">
        <v>210</v>
      </c>
      <c r="L1275" s="195" t="e">
        <f>D1275=#REF!</f>
        <v>#REF!</v>
      </c>
      <c r="M1275" s="195" t="e">
        <f>E1275=#REF!</f>
        <v>#REF!</v>
      </c>
      <c r="N1275" s="195" t="e">
        <f>F1275=#REF!</f>
        <v>#REF!</v>
      </c>
      <c r="O1275" s="195" t="e">
        <f>G1275=#REF!</f>
        <v>#REF!</v>
      </c>
      <c r="P1275" s="195" t="e">
        <f>H1275=#REF!</f>
        <v>#REF!</v>
      </c>
      <c r="Q1275" s="195"/>
      <c r="R1275" s="185"/>
      <c r="S1275" s="185"/>
      <c r="T1275" s="185"/>
      <c r="U1275" s="185"/>
      <c r="V1275" s="185"/>
      <c r="W1275" s="185"/>
    </row>
    <row r="1276" spans="1:23" x14ac:dyDescent="0.35">
      <c r="A1276" t="s">
        <v>1441</v>
      </c>
      <c r="B1276" t="s">
        <v>179</v>
      </c>
      <c r="C1276" t="s">
        <v>27</v>
      </c>
      <c r="D1276">
        <v>21</v>
      </c>
      <c r="E1276">
        <v>21</v>
      </c>
      <c r="F1276">
        <v>25</v>
      </c>
      <c r="G1276">
        <v>20</v>
      </c>
      <c r="H1276">
        <v>87</v>
      </c>
      <c r="I1276" t="s">
        <v>210</v>
      </c>
      <c r="L1276" s="195" t="e">
        <f>D1276=#REF!</f>
        <v>#REF!</v>
      </c>
      <c r="M1276" s="195" t="e">
        <f>E1276=#REF!</f>
        <v>#REF!</v>
      </c>
      <c r="N1276" s="195" t="e">
        <f>F1276=#REF!</f>
        <v>#REF!</v>
      </c>
      <c r="O1276" s="195" t="e">
        <f>G1276=#REF!</f>
        <v>#REF!</v>
      </c>
      <c r="P1276" s="195" t="e">
        <f>H1276=#REF!</f>
        <v>#REF!</v>
      </c>
      <c r="Q1276" s="195"/>
      <c r="R1276" s="185"/>
      <c r="S1276" s="185"/>
      <c r="T1276" s="185"/>
      <c r="U1276" s="185"/>
      <c r="V1276" s="185"/>
      <c r="W1276" s="185"/>
    </row>
    <row r="1277" spans="1:23" x14ac:dyDescent="0.35">
      <c r="A1277" t="s">
        <v>1442</v>
      </c>
      <c r="B1277" t="s">
        <v>179</v>
      </c>
      <c r="C1277" t="s">
        <v>28</v>
      </c>
      <c r="D1277">
        <v>18</v>
      </c>
      <c r="E1277">
        <v>17</v>
      </c>
      <c r="F1277">
        <v>18</v>
      </c>
      <c r="G1277">
        <v>12</v>
      </c>
      <c r="H1277">
        <v>65</v>
      </c>
      <c r="I1277" t="s">
        <v>210</v>
      </c>
      <c r="L1277" s="195" t="e">
        <f>D1277=#REF!</f>
        <v>#REF!</v>
      </c>
      <c r="M1277" s="195" t="e">
        <f>E1277=#REF!</f>
        <v>#REF!</v>
      </c>
      <c r="N1277" s="195" t="e">
        <f>F1277=#REF!</f>
        <v>#REF!</v>
      </c>
      <c r="O1277" s="195" t="e">
        <f>G1277=#REF!</f>
        <v>#REF!</v>
      </c>
      <c r="P1277" s="195" t="e">
        <f>H1277=#REF!</f>
        <v>#REF!</v>
      </c>
      <c r="Q1277" s="195"/>
      <c r="R1277" s="185"/>
      <c r="S1277" s="185"/>
      <c r="T1277" s="185"/>
      <c r="U1277" s="185"/>
      <c r="V1277" s="185"/>
      <c r="W1277" s="185"/>
    </row>
    <row r="1278" spans="1:23" x14ac:dyDescent="0.35">
      <c r="A1278" t="s">
        <v>1443</v>
      </c>
      <c r="B1278" t="s">
        <v>179</v>
      </c>
      <c r="C1278" t="s">
        <v>29</v>
      </c>
      <c r="D1278" t="s">
        <v>148</v>
      </c>
      <c r="E1278">
        <v>5</v>
      </c>
      <c r="F1278">
        <v>5</v>
      </c>
      <c r="G1278" t="s">
        <v>148</v>
      </c>
      <c r="H1278">
        <v>12</v>
      </c>
      <c r="I1278" t="s">
        <v>210</v>
      </c>
      <c r="L1278" s="195" t="e">
        <f>D1278=#REF!</f>
        <v>#REF!</v>
      </c>
      <c r="M1278" s="195" t="e">
        <f>E1278=#REF!</f>
        <v>#REF!</v>
      </c>
      <c r="N1278" s="195" t="e">
        <f>F1278=#REF!</f>
        <v>#REF!</v>
      </c>
      <c r="O1278" s="195" t="e">
        <f>G1278=#REF!</f>
        <v>#REF!</v>
      </c>
      <c r="P1278" s="195" t="e">
        <f>H1278=#REF!</f>
        <v>#REF!</v>
      </c>
      <c r="Q1278" s="195"/>
      <c r="R1278" s="185"/>
      <c r="S1278" s="185"/>
      <c r="T1278" s="185"/>
      <c r="U1278" s="185"/>
      <c r="V1278" s="185"/>
      <c r="W1278" s="185"/>
    </row>
    <row r="1279" spans="1:23" x14ac:dyDescent="0.35">
      <c r="A1279" t="s">
        <v>1444</v>
      </c>
      <c r="B1279" t="s">
        <v>179</v>
      </c>
      <c r="C1279" t="s">
        <v>30</v>
      </c>
      <c r="D1279">
        <v>9</v>
      </c>
      <c r="E1279">
        <v>16</v>
      </c>
      <c r="F1279">
        <v>20</v>
      </c>
      <c r="G1279">
        <v>10</v>
      </c>
      <c r="H1279">
        <v>55</v>
      </c>
      <c r="I1279" t="s">
        <v>210</v>
      </c>
      <c r="L1279" s="195" t="e">
        <f>D1279=#REF!</f>
        <v>#REF!</v>
      </c>
      <c r="M1279" s="195" t="e">
        <f>E1279=#REF!</f>
        <v>#REF!</v>
      </c>
      <c r="N1279" s="195" t="e">
        <f>F1279=#REF!</f>
        <v>#REF!</v>
      </c>
      <c r="O1279" s="195" t="e">
        <f>G1279=#REF!</f>
        <v>#REF!</v>
      </c>
      <c r="P1279" s="195" t="e">
        <f>H1279=#REF!</f>
        <v>#REF!</v>
      </c>
      <c r="Q1279" s="195"/>
      <c r="R1279" s="185"/>
      <c r="S1279" s="185"/>
      <c r="T1279" s="185"/>
      <c r="U1279" s="185"/>
      <c r="V1279" s="185"/>
      <c r="W1279" s="185"/>
    </row>
    <row r="1280" spans="1:23" x14ac:dyDescent="0.35">
      <c r="A1280" t="s">
        <v>1445</v>
      </c>
      <c r="B1280" t="s">
        <v>179</v>
      </c>
      <c r="C1280" t="s">
        <v>31</v>
      </c>
      <c r="D1280">
        <v>75</v>
      </c>
      <c r="E1280">
        <v>61</v>
      </c>
      <c r="F1280">
        <v>85</v>
      </c>
      <c r="G1280">
        <v>35</v>
      </c>
      <c r="H1280">
        <v>256</v>
      </c>
      <c r="I1280" t="s">
        <v>210</v>
      </c>
      <c r="L1280" s="195" t="e">
        <f>D1280=#REF!</f>
        <v>#REF!</v>
      </c>
      <c r="M1280" s="195" t="e">
        <f>E1280=#REF!</f>
        <v>#REF!</v>
      </c>
      <c r="N1280" s="195" t="e">
        <f>F1280=#REF!</f>
        <v>#REF!</v>
      </c>
      <c r="O1280" s="195" t="e">
        <f>G1280=#REF!</f>
        <v>#REF!</v>
      </c>
      <c r="P1280" s="195" t="e">
        <f>H1280=#REF!</f>
        <v>#REF!</v>
      </c>
      <c r="Q1280" s="195"/>
      <c r="R1280" s="185"/>
      <c r="S1280" s="185"/>
      <c r="T1280" s="185"/>
      <c r="U1280" s="185"/>
      <c r="V1280" s="185"/>
      <c r="W1280" s="185"/>
    </row>
    <row r="1281" spans="1:23" x14ac:dyDescent="0.35">
      <c r="A1281" t="s">
        <v>1446</v>
      </c>
      <c r="B1281" t="s">
        <v>179</v>
      </c>
      <c r="C1281" t="s">
        <v>32</v>
      </c>
      <c r="D1281">
        <v>20</v>
      </c>
      <c r="E1281">
        <v>16</v>
      </c>
      <c r="F1281">
        <v>9</v>
      </c>
      <c r="G1281">
        <v>7</v>
      </c>
      <c r="H1281">
        <v>52</v>
      </c>
      <c r="I1281" t="s">
        <v>210</v>
      </c>
      <c r="L1281" s="195" t="e">
        <f>D1281=#REF!</f>
        <v>#REF!</v>
      </c>
      <c r="M1281" s="195" t="e">
        <f>E1281=#REF!</f>
        <v>#REF!</v>
      </c>
      <c r="N1281" s="195" t="e">
        <f>F1281=#REF!</f>
        <v>#REF!</v>
      </c>
      <c r="O1281" s="195" t="e">
        <f>G1281=#REF!</f>
        <v>#REF!</v>
      </c>
      <c r="P1281" s="195" t="e">
        <f>H1281=#REF!</f>
        <v>#REF!</v>
      </c>
      <c r="Q1281" s="195"/>
      <c r="R1281" s="185"/>
      <c r="S1281" s="185"/>
      <c r="T1281" s="185"/>
      <c r="U1281" s="185"/>
      <c r="V1281" s="185"/>
      <c r="W1281" s="185"/>
    </row>
    <row r="1282" spans="1:23" x14ac:dyDescent="0.35">
      <c r="A1282" t="s">
        <v>1447</v>
      </c>
      <c r="B1282" t="s">
        <v>179</v>
      </c>
      <c r="C1282" t="s">
        <v>33</v>
      </c>
      <c r="D1282">
        <v>29</v>
      </c>
      <c r="E1282">
        <v>22</v>
      </c>
      <c r="F1282">
        <v>11</v>
      </c>
      <c r="G1282">
        <v>8</v>
      </c>
      <c r="H1282">
        <v>70</v>
      </c>
      <c r="I1282" t="s">
        <v>210</v>
      </c>
      <c r="L1282" s="195" t="e">
        <f>D1282=#REF!</f>
        <v>#REF!</v>
      </c>
      <c r="M1282" s="195" t="e">
        <f>E1282=#REF!</f>
        <v>#REF!</v>
      </c>
      <c r="N1282" s="195" t="e">
        <f>F1282=#REF!</f>
        <v>#REF!</v>
      </c>
      <c r="O1282" s="195" t="e">
        <f>G1282=#REF!</f>
        <v>#REF!</v>
      </c>
      <c r="P1282" s="195" t="e">
        <f>H1282=#REF!</f>
        <v>#REF!</v>
      </c>
      <c r="Q1282" s="195"/>
      <c r="R1282" s="185"/>
      <c r="S1282" s="185"/>
      <c r="T1282" s="185"/>
      <c r="U1282" s="185"/>
      <c r="V1282" s="185"/>
      <c r="W1282" s="185"/>
    </row>
    <row r="1283" spans="1:23" x14ac:dyDescent="0.35">
      <c r="A1283" t="s">
        <v>1448</v>
      </c>
      <c r="B1283" t="s">
        <v>179</v>
      </c>
      <c r="C1283" t="s">
        <v>34</v>
      </c>
      <c r="D1283">
        <v>9</v>
      </c>
      <c r="E1283">
        <v>13</v>
      </c>
      <c r="F1283">
        <v>23</v>
      </c>
      <c r="G1283">
        <v>14</v>
      </c>
      <c r="H1283">
        <v>59</v>
      </c>
      <c r="I1283" t="s">
        <v>210</v>
      </c>
      <c r="L1283" s="195" t="e">
        <f>D1283=#REF!</f>
        <v>#REF!</v>
      </c>
      <c r="M1283" s="195" t="e">
        <f>E1283=#REF!</f>
        <v>#REF!</v>
      </c>
      <c r="N1283" s="195" t="e">
        <f>F1283=#REF!</f>
        <v>#REF!</v>
      </c>
      <c r="O1283" s="195" t="e">
        <f>G1283=#REF!</f>
        <v>#REF!</v>
      </c>
      <c r="P1283" s="195" t="e">
        <f>H1283=#REF!</f>
        <v>#REF!</v>
      </c>
      <c r="Q1283" s="195"/>
      <c r="R1283" s="185"/>
      <c r="S1283" s="185"/>
      <c r="T1283" s="185"/>
      <c r="U1283" s="185"/>
      <c r="V1283" s="185"/>
      <c r="W1283" s="185"/>
    </row>
    <row r="1284" spans="1:23" x14ac:dyDescent="0.35">
      <c r="A1284" t="s">
        <v>1449</v>
      </c>
      <c r="B1284" t="s">
        <v>179</v>
      </c>
      <c r="C1284" t="s">
        <v>35</v>
      </c>
      <c r="D1284">
        <v>11</v>
      </c>
      <c r="E1284">
        <v>15</v>
      </c>
      <c r="F1284">
        <v>7</v>
      </c>
      <c r="G1284">
        <v>6</v>
      </c>
      <c r="H1284">
        <v>39</v>
      </c>
      <c r="I1284" t="s">
        <v>210</v>
      </c>
      <c r="L1284" s="195" t="e">
        <f>D1284=#REF!</f>
        <v>#REF!</v>
      </c>
      <c r="M1284" s="195" t="e">
        <f>E1284=#REF!</f>
        <v>#REF!</v>
      </c>
      <c r="N1284" s="195" t="e">
        <f>F1284=#REF!</f>
        <v>#REF!</v>
      </c>
      <c r="O1284" s="195" t="e">
        <f>G1284=#REF!</f>
        <v>#REF!</v>
      </c>
      <c r="P1284" s="195" t="e">
        <f>H1284=#REF!</f>
        <v>#REF!</v>
      </c>
      <c r="Q1284" s="195"/>
      <c r="R1284" s="185"/>
      <c r="S1284" s="185"/>
      <c r="T1284" s="185"/>
      <c r="U1284" s="185"/>
      <c r="V1284" s="185"/>
      <c r="W1284" s="185"/>
    </row>
    <row r="1285" spans="1:23" x14ac:dyDescent="0.35">
      <c r="A1285" t="s">
        <v>1450</v>
      </c>
      <c r="B1285" t="s">
        <v>179</v>
      </c>
      <c r="C1285" t="s">
        <v>36</v>
      </c>
      <c r="D1285">
        <v>12</v>
      </c>
      <c r="E1285">
        <v>4</v>
      </c>
      <c r="F1285">
        <v>3</v>
      </c>
      <c r="G1285">
        <v>6</v>
      </c>
      <c r="H1285">
        <v>25</v>
      </c>
      <c r="I1285" t="s">
        <v>210</v>
      </c>
      <c r="L1285" s="195" t="e">
        <f>D1285=#REF!</f>
        <v>#REF!</v>
      </c>
      <c r="M1285" s="195" t="e">
        <f>E1285=#REF!</f>
        <v>#REF!</v>
      </c>
      <c r="N1285" s="195" t="e">
        <f>F1285=#REF!</f>
        <v>#REF!</v>
      </c>
      <c r="O1285" s="195" t="e">
        <f>G1285=#REF!</f>
        <v>#REF!</v>
      </c>
      <c r="P1285" s="195" t="e">
        <f>H1285=#REF!</f>
        <v>#REF!</v>
      </c>
      <c r="Q1285" s="195"/>
      <c r="R1285" s="185"/>
      <c r="S1285" s="185"/>
      <c r="T1285" s="185"/>
      <c r="U1285" s="185"/>
      <c r="V1285" s="185"/>
      <c r="W1285" s="185"/>
    </row>
    <row r="1286" spans="1:23" x14ac:dyDescent="0.35">
      <c r="A1286" t="s">
        <v>1451</v>
      </c>
      <c r="B1286" t="s">
        <v>179</v>
      </c>
      <c r="C1286" t="s">
        <v>37</v>
      </c>
      <c r="D1286">
        <v>21</v>
      </c>
      <c r="E1286">
        <v>27</v>
      </c>
      <c r="F1286">
        <v>17</v>
      </c>
      <c r="G1286">
        <v>6</v>
      </c>
      <c r="H1286">
        <v>71</v>
      </c>
      <c r="I1286" t="s">
        <v>210</v>
      </c>
      <c r="L1286" s="195" t="e">
        <f>D1286=#REF!</f>
        <v>#REF!</v>
      </c>
      <c r="M1286" s="195" t="e">
        <f>E1286=#REF!</f>
        <v>#REF!</v>
      </c>
      <c r="N1286" s="195" t="e">
        <f>F1286=#REF!</f>
        <v>#REF!</v>
      </c>
      <c r="O1286" s="195" t="e">
        <f>G1286=#REF!</f>
        <v>#REF!</v>
      </c>
      <c r="P1286" s="195" t="e">
        <f>H1286=#REF!</f>
        <v>#REF!</v>
      </c>
      <c r="Q1286" s="195"/>
      <c r="R1286" s="185"/>
      <c r="S1286" s="185"/>
      <c r="T1286" s="185"/>
      <c r="U1286" s="185"/>
      <c r="V1286" s="185"/>
      <c r="W1286" s="185"/>
    </row>
    <row r="1287" spans="1:23" x14ac:dyDescent="0.35">
      <c r="A1287" t="s">
        <v>1452</v>
      </c>
      <c r="B1287" t="s">
        <v>179</v>
      </c>
      <c r="C1287" t="s">
        <v>38</v>
      </c>
      <c r="D1287">
        <v>38</v>
      </c>
      <c r="E1287">
        <v>46</v>
      </c>
      <c r="F1287">
        <v>53</v>
      </c>
      <c r="G1287">
        <v>43</v>
      </c>
      <c r="H1287">
        <v>180</v>
      </c>
      <c r="I1287" t="s">
        <v>210</v>
      </c>
      <c r="L1287" s="195" t="e">
        <f>D1287=#REF!</f>
        <v>#REF!</v>
      </c>
      <c r="M1287" s="195" t="e">
        <f>E1287=#REF!</f>
        <v>#REF!</v>
      </c>
      <c r="N1287" s="195" t="e">
        <f>F1287=#REF!</f>
        <v>#REF!</v>
      </c>
      <c r="O1287" s="195" t="e">
        <f>G1287=#REF!</f>
        <v>#REF!</v>
      </c>
      <c r="P1287" s="195" t="e">
        <f>H1287=#REF!</f>
        <v>#REF!</v>
      </c>
      <c r="Q1287" s="195"/>
      <c r="R1287" s="185"/>
      <c r="S1287" s="185"/>
      <c r="T1287" s="185"/>
      <c r="U1287" s="185"/>
      <c r="V1287" s="185"/>
      <c r="W1287" s="185"/>
    </row>
    <row r="1288" spans="1:23" x14ac:dyDescent="0.35">
      <c r="A1288" t="s">
        <v>1453</v>
      </c>
      <c r="B1288" t="s">
        <v>179</v>
      </c>
      <c r="C1288" t="s">
        <v>39</v>
      </c>
      <c r="D1288">
        <v>13</v>
      </c>
      <c r="E1288">
        <v>11</v>
      </c>
      <c r="F1288">
        <v>12</v>
      </c>
      <c r="G1288">
        <v>11</v>
      </c>
      <c r="H1288">
        <v>47</v>
      </c>
      <c r="I1288" t="s">
        <v>210</v>
      </c>
      <c r="L1288" s="195" t="e">
        <f>D1288=#REF!</f>
        <v>#REF!</v>
      </c>
      <c r="M1288" s="195" t="e">
        <f>E1288=#REF!</f>
        <v>#REF!</v>
      </c>
      <c r="N1288" s="195" t="e">
        <f>F1288=#REF!</f>
        <v>#REF!</v>
      </c>
      <c r="O1288" s="195" t="e">
        <f>G1288=#REF!</f>
        <v>#REF!</v>
      </c>
      <c r="P1288" s="195" t="e">
        <f>H1288=#REF!</f>
        <v>#REF!</v>
      </c>
      <c r="Q1288" s="195"/>
      <c r="R1288" s="185"/>
      <c r="S1288" s="185"/>
      <c r="T1288" s="185"/>
      <c r="U1288" s="185"/>
      <c r="V1288" s="185"/>
      <c r="W1288" s="185"/>
    </row>
    <row r="1289" spans="1:23" x14ac:dyDescent="0.35">
      <c r="A1289" t="s">
        <v>1454</v>
      </c>
      <c r="B1289" t="s">
        <v>179</v>
      </c>
      <c r="C1289" t="s">
        <v>40</v>
      </c>
      <c r="D1289">
        <v>13</v>
      </c>
      <c r="E1289">
        <v>9</v>
      </c>
      <c r="F1289">
        <v>4</v>
      </c>
      <c r="G1289">
        <v>3</v>
      </c>
      <c r="H1289">
        <v>29</v>
      </c>
      <c r="I1289" t="s">
        <v>210</v>
      </c>
      <c r="L1289" s="195" t="e">
        <f>D1289=#REF!</f>
        <v>#REF!</v>
      </c>
      <c r="M1289" s="195" t="e">
        <f>E1289=#REF!</f>
        <v>#REF!</v>
      </c>
      <c r="N1289" s="195" t="e">
        <f>F1289=#REF!</f>
        <v>#REF!</v>
      </c>
      <c r="O1289" s="195" t="e">
        <f>G1289=#REF!</f>
        <v>#REF!</v>
      </c>
      <c r="P1289" s="195" t="e">
        <f>H1289=#REF!</f>
        <v>#REF!</v>
      </c>
      <c r="Q1289" s="195"/>
      <c r="R1289" s="185"/>
      <c r="S1289" s="185"/>
      <c r="T1289" s="185"/>
      <c r="U1289" s="185"/>
      <c r="V1289" s="185"/>
      <c r="W1289" s="185"/>
    </row>
    <row r="1290" spans="1:23" x14ac:dyDescent="0.35">
      <c r="R1290" s="185"/>
      <c r="S1290" s="185"/>
      <c r="T1290" s="185"/>
      <c r="U1290" s="185"/>
      <c r="V1290" s="185"/>
      <c r="W1290" s="185"/>
    </row>
  </sheetData>
  <conditionalFormatting sqref="I1:K1 D1:H1048576">
    <cfRule type="cellIs" dxfId="3" priority="3" operator="equal">
      <formula>"*"</formula>
    </cfRule>
  </conditionalFormatting>
  <conditionalFormatting sqref="Y5:AD1289 AB2:AD4">
    <cfRule type="containsText" dxfId="2" priority="2" operator="containsText" text="false">
      <formula>NOT(ISERROR(SEARCH("false",Y2)))</formula>
    </cfRule>
  </conditionalFormatting>
  <conditionalFormatting sqref="I1:K1048576">
    <cfRule type="containsText" dxfId="1" priority="1" operator="containsText" text="check">
      <formula>NOT(ISERROR(SEARCH("check",I1)))</formula>
    </cfRule>
  </conditionalFormatting>
  <hyperlinks>
    <hyperlink ref="R5" r:id="rId1"/>
  </hyperlinks>
  <pageMargins left="0.7" right="0.7" top="0.75" bottom="0.75" header="0.3" footer="0.3"/>
  <pageSetup paperSize="9" orientation="portrait"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98"/>
  <sheetViews>
    <sheetView showGridLines="0" workbookViewId="0"/>
  </sheetViews>
  <sheetFormatPr defaultColWidth="9.1796875" defaultRowHeight="12.5" x14ac:dyDescent="0.25"/>
  <cols>
    <col min="1" max="1" width="24.54296875" style="56" customWidth="1"/>
    <col min="2" max="2" width="39.453125" style="56" bestFit="1" customWidth="1"/>
    <col min="3" max="3" width="43.81640625" style="56" bestFit="1" customWidth="1"/>
    <col min="4" max="7" width="10.7265625" style="56" customWidth="1"/>
    <col min="8" max="8" width="2.26953125" style="56" customWidth="1"/>
    <col min="9" max="11" width="10.7265625" style="56" customWidth="1"/>
    <col min="12" max="12" width="11" style="56" customWidth="1"/>
    <col min="13" max="16384" width="9.1796875" style="56"/>
  </cols>
  <sheetData>
    <row r="1" spans="1:12" s="62" customFormat="1" ht="17.25" customHeight="1" x14ac:dyDescent="0.35">
      <c r="A1" s="60" t="s">
        <v>119</v>
      </c>
      <c r="B1" s="61"/>
    </row>
    <row r="2" spans="1:12" ht="6" customHeight="1" x14ac:dyDescent="0.25">
      <c r="A2" s="59"/>
    </row>
    <row r="3" spans="1:12" ht="24.75" customHeight="1" x14ac:dyDescent="0.25">
      <c r="A3" s="63" t="s">
        <v>114</v>
      </c>
      <c r="B3" s="64">
        <v>6</v>
      </c>
      <c r="C3" s="65" t="str">
        <f>VLOOKUP(B3,A70:C98,3,FALSE)</f>
        <v>Denbighshire</v>
      </c>
      <c r="D3" s="65" t="str">
        <f>VLOOKUP(C3,C70:E98,2,FALSE)</f>
        <v>Denbighshire</v>
      </c>
      <c r="I3" s="66"/>
      <c r="J3" s="66"/>
      <c r="K3" s="66"/>
    </row>
    <row r="5" spans="1:12" ht="13" x14ac:dyDescent="0.3">
      <c r="D5" s="289" t="s">
        <v>120</v>
      </c>
      <c r="E5" s="289"/>
      <c r="F5" s="289"/>
      <c r="G5" s="289"/>
      <c r="I5" s="289" t="s">
        <v>121</v>
      </c>
      <c r="J5" s="289"/>
      <c r="K5" s="289"/>
      <c r="L5" s="289"/>
    </row>
    <row r="6" spans="1:12" s="62" customFormat="1" ht="21" customHeight="1" x14ac:dyDescent="0.35">
      <c r="A6" s="67" t="s">
        <v>122</v>
      </c>
      <c r="B6" s="67" t="s">
        <v>123</v>
      </c>
      <c r="D6" s="175" t="e">
        <f>#REF!</f>
        <v>#REF!</v>
      </c>
      <c r="E6" s="175" t="e">
        <f>#REF!</f>
        <v>#REF!</v>
      </c>
      <c r="F6" s="175" t="e">
        <f>#REF!</f>
        <v>#REF!</v>
      </c>
      <c r="G6" s="175" t="e">
        <f>#REF!</f>
        <v>#REF!</v>
      </c>
      <c r="H6" s="68"/>
      <c r="I6" s="175" t="str">
        <f>'Data - 5-year births'!C2</f>
        <v>2002-2006</v>
      </c>
      <c r="J6" s="175" t="str">
        <f>'Data - 5-year births'!D2</f>
        <v>2007-2011</v>
      </c>
      <c r="K6" s="175" t="str">
        <f>'Data - 5-year births'!E2</f>
        <v>2012-2016</v>
      </c>
      <c r="L6" s="175" t="str">
        <f>'Data - 5-year births'!F2</f>
        <v>2017-2021</v>
      </c>
    </row>
    <row r="7" spans="1:12" ht="13" x14ac:dyDescent="0.3">
      <c r="A7" s="69" t="str">
        <f>$C$3&amp;"_"&amp;B7</f>
        <v>Denbighshire_total cases</v>
      </c>
      <c r="B7" s="69" t="s">
        <v>117</v>
      </c>
      <c r="C7" s="10" t="s">
        <v>41</v>
      </c>
      <c r="D7" s="66" t="e">
        <f>VLOOKUP(A7,#REF!,4,FALSE)</f>
        <v>#REF!</v>
      </c>
      <c r="E7" s="66" t="e">
        <f>VLOOKUP(A7,#REF!,5,FALSE)</f>
        <v>#REF!</v>
      </c>
      <c r="F7" s="66" t="e">
        <f>VLOOKUP(A7,#REF!,6,FALSE)</f>
        <v>#REF!</v>
      </c>
      <c r="G7" s="66" t="e">
        <f>VLOOKUP(A7,#REF!,7,FALSE)</f>
        <v>#REF!</v>
      </c>
      <c r="H7" s="66"/>
      <c r="I7" s="70" t="e">
        <f>(D7/VLOOKUP($C$3,'Data - 5-year births'!$A$3:$F$32,3,FALSE))*10000</f>
        <v>#REF!</v>
      </c>
      <c r="J7" s="70" t="e">
        <f>(E7/VLOOKUP($C$3,'Data - 5-year births'!$A$3:$F$32,4,FALSE))*10000</f>
        <v>#REF!</v>
      </c>
      <c r="K7" s="70" t="e">
        <f>(F7/VLOOKUP($C$3,'Data - 5-year births'!$A$3:$F$32,5,FALSE))*10000</f>
        <v>#REF!</v>
      </c>
      <c r="L7" s="70" t="e">
        <f>(G7/VLOOKUP($C$3,'Data - 5-year births'!$A$3:$F$32,6,FALSE))*10000</f>
        <v>#REF!</v>
      </c>
    </row>
    <row r="8" spans="1:12" ht="13" x14ac:dyDescent="0.3">
      <c r="C8" s="12"/>
      <c r="D8" s="66"/>
      <c r="E8" s="66"/>
      <c r="F8" s="66"/>
      <c r="G8" s="66"/>
      <c r="H8" s="66"/>
      <c r="I8" s="70"/>
      <c r="J8" s="70"/>
      <c r="K8" s="70"/>
      <c r="L8" s="70"/>
    </row>
    <row r="9" spans="1:12" ht="13" x14ac:dyDescent="0.3">
      <c r="A9" s="69" t="str">
        <f t="shared" ref="A9:A14" si="0">$C$3&amp;"_"&amp;B9</f>
        <v>Denbighshire_A</v>
      </c>
      <c r="B9" s="69" t="s">
        <v>1</v>
      </c>
      <c r="C9" s="10" t="s">
        <v>42</v>
      </c>
      <c r="D9" s="66" t="e">
        <f>VLOOKUP(A9,#REF!,4,FALSE)</f>
        <v>#REF!</v>
      </c>
      <c r="E9" s="66" t="e">
        <f>VLOOKUP(A9,#REF!,5,FALSE)</f>
        <v>#REF!</v>
      </c>
      <c r="F9" s="66" t="e">
        <f>VLOOKUP(A9,#REF!,6,FALSE)</f>
        <v>#REF!</v>
      </c>
      <c r="G9" s="66" t="e">
        <f>VLOOKUP(A9,#REF!,7,FALSE)</f>
        <v>#REF!</v>
      </c>
      <c r="H9" s="66"/>
      <c r="I9" s="70" t="e">
        <f>(D9/VLOOKUP($C$3,'Data - 5-year births'!$A$3:$F$32,3,FALSE))*10000</f>
        <v>#REF!</v>
      </c>
      <c r="J9" s="70" t="e">
        <f>(E9/VLOOKUP($C$3,'Data - 5-year births'!$A$3:$F$32,4,FALSE))*10000</f>
        <v>#REF!</v>
      </c>
      <c r="K9" s="70" t="e">
        <f>(F9/VLOOKUP($C$3,'Data - 5-year births'!$A$3:$F$32,5,FALSE))*10000</f>
        <v>#REF!</v>
      </c>
      <c r="L9" s="70" t="e">
        <f>(G9/VLOOKUP($C$3,'Data - 5-year births'!$A$3:$F$32,6,FALSE))*10000</f>
        <v>#REF!</v>
      </c>
    </row>
    <row r="10" spans="1:12" x14ac:dyDescent="0.25">
      <c r="A10" s="69" t="str">
        <f t="shared" si="0"/>
        <v>Denbighshire_a. All neural tube defects (Q00*, Q01*, Q05*)</v>
      </c>
      <c r="B10" s="69" t="s">
        <v>17</v>
      </c>
      <c r="C10" s="15" t="s">
        <v>43</v>
      </c>
      <c r="D10" s="66" t="e">
        <f>VLOOKUP(A10,#REF!,4,FALSE)</f>
        <v>#REF!</v>
      </c>
      <c r="E10" s="66" t="e">
        <f>VLOOKUP(A10,#REF!,5,FALSE)</f>
        <v>#REF!</v>
      </c>
      <c r="F10" s="66" t="e">
        <f>VLOOKUP(A10,#REF!,6,FALSE)</f>
        <v>#REF!</v>
      </c>
      <c r="G10" s="66" t="e">
        <f>VLOOKUP(A10,#REF!,7,FALSE)</f>
        <v>#REF!</v>
      </c>
      <c r="H10" s="66"/>
      <c r="I10" s="70" t="e">
        <f>(D10/VLOOKUP($C$3,'Data - 5-year births'!$A$3:$F$32,3,FALSE))*10000</f>
        <v>#REF!</v>
      </c>
      <c r="J10" s="70" t="e">
        <f>(E10/VLOOKUP($C$3,'Data - 5-year births'!$A$3:$F$32,4,FALSE))*10000</f>
        <v>#REF!</v>
      </c>
      <c r="K10" s="70" t="e">
        <f>(F10/VLOOKUP($C$3,'Data - 5-year births'!$A$3:$F$32,5,FALSE))*10000</f>
        <v>#REF!</v>
      </c>
      <c r="L10" s="70" t="e">
        <f>(G10/VLOOKUP($C$3,'Data - 5-year births'!$A$3:$F$32,6,FALSE))*10000</f>
        <v>#REF!</v>
      </c>
    </row>
    <row r="11" spans="1:12" x14ac:dyDescent="0.25">
      <c r="A11" s="69" t="str">
        <f>$C$3&amp;"_"&amp;B11</f>
        <v>Denbighshire_b. Anencephaly (Q00*)</v>
      </c>
      <c r="B11" s="69" t="s">
        <v>18</v>
      </c>
      <c r="C11" s="15" t="s">
        <v>44</v>
      </c>
      <c r="D11" s="66" t="e">
        <f>VLOOKUP(A11,#REF!,4,FALSE)</f>
        <v>#REF!</v>
      </c>
      <c r="E11" s="66" t="e">
        <f>VLOOKUP(A11,#REF!,5,FALSE)</f>
        <v>#REF!</v>
      </c>
      <c r="F11" s="66" t="e">
        <f>VLOOKUP(A11,#REF!,6,FALSE)</f>
        <v>#REF!</v>
      </c>
      <c r="G11" s="66" t="e">
        <f>VLOOKUP(A11,#REF!,7,FALSE)</f>
        <v>#REF!</v>
      </c>
      <c r="H11" s="66"/>
      <c r="I11" s="70" t="e">
        <f>(D11/VLOOKUP($C$3,'Data - 5-year births'!$A$3:$F$32,3,FALSE))*10000</f>
        <v>#REF!</v>
      </c>
      <c r="J11" s="70" t="e">
        <f>(E11/VLOOKUP($C$3,'Data - 5-year births'!$A$3:$F$32,4,FALSE))*10000</f>
        <v>#REF!</v>
      </c>
      <c r="K11" s="70" t="e">
        <f>(F11/VLOOKUP($C$3,'Data - 5-year births'!$A$3:$F$32,5,FALSE))*10000</f>
        <v>#REF!</v>
      </c>
      <c r="L11" s="70" t="e">
        <f>(G11/VLOOKUP($C$3,'Data - 5-year births'!$A$3:$F$32,6,FALSE))*10000</f>
        <v>#REF!</v>
      </c>
    </row>
    <row r="12" spans="1:12" x14ac:dyDescent="0.25">
      <c r="A12" s="69" t="str">
        <f>$C$3&amp;"_"&amp;B12</f>
        <v>Denbighshire_c. Encephalocele (Q01*)</v>
      </c>
      <c r="B12" s="69" t="s">
        <v>19</v>
      </c>
      <c r="C12" s="15" t="s">
        <v>45</v>
      </c>
      <c r="D12" s="66" t="e">
        <f>VLOOKUP(A12,#REF!,4,FALSE)</f>
        <v>#REF!</v>
      </c>
      <c r="E12" s="66" t="e">
        <f>VLOOKUP(A12,#REF!,5,FALSE)</f>
        <v>#REF!</v>
      </c>
      <c r="F12" s="66" t="e">
        <f>VLOOKUP(A12,#REF!,6,FALSE)</f>
        <v>#REF!</v>
      </c>
      <c r="G12" s="66" t="e">
        <f>VLOOKUP(A12,#REF!,7,FALSE)</f>
        <v>#REF!</v>
      </c>
      <c r="H12" s="66"/>
      <c r="I12" s="70" t="e">
        <f>(D12/VLOOKUP($C$3,'Data - 5-year births'!$A$3:$F$32,3,FALSE))*10000</f>
        <v>#REF!</v>
      </c>
      <c r="J12" s="70" t="e">
        <f>(E12/VLOOKUP($C$3,'Data - 5-year births'!$A$3:$F$32,4,FALSE))*10000</f>
        <v>#REF!</v>
      </c>
      <c r="K12" s="70" t="e">
        <f>(F12/VLOOKUP($C$3,'Data - 5-year births'!$A$3:$F$32,5,FALSE))*10000</f>
        <v>#REF!</v>
      </c>
      <c r="L12" s="70" t="e">
        <f>(G12/VLOOKUP($C$3,'Data - 5-year births'!$A$3:$F$32,6,FALSE))*10000</f>
        <v>#REF!</v>
      </c>
    </row>
    <row r="13" spans="1:12" x14ac:dyDescent="0.25">
      <c r="A13" s="69" t="str">
        <f t="shared" si="0"/>
        <v>Denbighshire_d. Spina bifida (Q05*)</v>
      </c>
      <c r="B13" s="69" t="s">
        <v>20</v>
      </c>
      <c r="C13" s="15" t="s">
        <v>46</v>
      </c>
      <c r="D13" s="66" t="e">
        <f>VLOOKUP(A13,#REF!,4,FALSE)</f>
        <v>#REF!</v>
      </c>
      <c r="E13" s="66" t="e">
        <f>VLOOKUP(A13,#REF!,5,FALSE)</f>
        <v>#REF!</v>
      </c>
      <c r="F13" s="66" t="e">
        <f>VLOOKUP(A13,#REF!,6,FALSE)</f>
        <v>#REF!</v>
      </c>
      <c r="G13" s="66" t="e">
        <f>VLOOKUP(A13,#REF!,7,FALSE)</f>
        <v>#REF!</v>
      </c>
      <c r="H13" s="66"/>
      <c r="I13" s="70" t="e">
        <f>(D13/VLOOKUP($C$3,'Data - 5-year births'!$A$3:$F$32,3,FALSE))*10000</f>
        <v>#REF!</v>
      </c>
      <c r="J13" s="70" t="e">
        <f>(E13/VLOOKUP($C$3,'Data - 5-year births'!$A$3:$F$32,4,FALSE))*10000</f>
        <v>#REF!</v>
      </c>
      <c r="K13" s="70" t="e">
        <f>(F13/VLOOKUP($C$3,'Data - 5-year births'!$A$3:$F$32,5,FALSE))*10000</f>
        <v>#REF!</v>
      </c>
      <c r="L13" s="70" t="e">
        <f>(G13/VLOOKUP($C$3,'Data - 5-year births'!$A$3:$F$32,6,FALSE))*10000</f>
        <v>#REF!</v>
      </c>
    </row>
    <row r="14" spans="1:12" x14ac:dyDescent="0.25">
      <c r="A14" s="69" t="str">
        <f t="shared" si="0"/>
        <v>Denbighshire_e. Hydrocephaly (Q03*)</v>
      </c>
      <c r="B14" s="69" t="s">
        <v>21</v>
      </c>
      <c r="C14" s="15" t="s">
        <v>47</v>
      </c>
      <c r="D14" s="66" t="e">
        <f>VLOOKUP(A14,#REF!,4,FALSE)</f>
        <v>#REF!</v>
      </c>
      <c r="E14" s="66" t="e">
        <f>VLOOKUP(A14,#REF!,5,FALSE)</f>
        <v>#REF!</v>
      </c>
      <c r="F14" s="66" t="e">
        <f>VLOOKUP(A14,#REF!,6,FALSE)</f>
        <v>#REF!</v>
      </c>
      <c r="G14" s="66" t="e">
        <f>VLOOKUP(A14,#REF!,7,FALSE)</f>
        <v>#REF!</v>
      </c>
      <c r="H14" s="66"/>
      <c r="I14" s="70" t="e">
        <f>(D14/VLOOKUP($C$3,'Data - 5-year births'!$A$3:$F$32,3,FALSE))*10000</f>
        <v>#REF!</v>
      </c>
      <c r="J14" s="70" t="e">
        <f>(E14/VLOOKUP($C$3,'Data - 5-year births'!$A$3:$F$32,4,FALSE))*10000</f>
        <v>#REF!</v>
      </c>
      <c r="K14" s="70" t="e">
        <f>(F14/VLOOKUP($C$3,'Data - 5-year births'!$A$3:$F$32,5,FALSE))*10000</f>
        <v>#REF!</v>
      </c>
      <c r="L14" s="70" t="e">
        <f>(G14/VLOOKUP($C$3,'Data - 5-year births'!$A$3:$F$32,6,FALSE))*10000</f>
        <v>#REF!</v>
      </c>
    </row>
    <row r="15" spans="1:12" x14ac:dyDescent="0.25">
      <c r="C15" s="17"/>
      <c r="D15" s="66"/>
      <c r="E15" s="66"/>
      <c r="F15" s="66"/>
      <c r="G15" s="66"/>
      <c r="H15" s="66"/>
      <c r="I15" s="70"/>
      <c r="J15" s="70"/>
      <c r="K15" s="70"/>
      <c r="L15" s="70"/>
    </row>
    <row r="16" spans="1:12" ht="13" x14ac:dyDescent="0.3">
      <c r="A16" s="69" t="str">
        <f>$C$3&amp;"_"&amp;B16</f>
        <v>Denbighshire_B</v>
      </c>
      <c r="B16" s="69" t="s">
        <v>2</v>
      </c>
      <c r="C16" s="10" t="s">
        <v>48</v>
      </c>
      <c r="D16" s="66" t="e">
        <f>VLOOKUP(A16,#REF!,4,FALSE)</f>
        <v>#REF!</v>
      </c>
      <c r="E16" s="66" t="e">
        <f>VLOOKUP(A16,#REF!,5,FALSE)</f>
        <v>#REF!</v>
      </c>
      <c r="F16" s="66" t="e">
        <f>VLOOKUP(A16,#REF!,6,FALSE)</f>
        <v>#REF!</v>
      </c>
      <c r="G16" s="66" t="e">
        <f>VLOOKUP(A16,#REF!,7,FALSE)</f>
        <v>#REF!</v>
      </c>
      <c r="H16" s="66"/>
      <c r="I16" s="70" t="e">
        <f>(D16/VLOOKUP($C$3,'Data - 5-year births'!$A$3:$F$32,3,FALSE))*10000</f>
        <v>#REF!</v>
      </c>
      <c r="J16" s="70" t="e">
        <f>(E16/VLOOKUP($C$3,'Data - 5-year births'!$A$3:$F$32,4,FALSE))*10000</f>
        <v>#REF!</v>
      </c>
      <c r="K16" s="70" t="e">
        <f>(F16/VLOOKUP($C$3,'Data - 5-year births'!$A$3:$F$32,5,FALSE))*10000</f>
        <v>#REF!</v>
      </c>
      <c r="L16" s="70" t="e">
        <f>(G16/VLOOKUP($C$3,'Data - 5-year births'!$A$3:$F$32,6,FALSE))*10000</f>
        <v>#REF!</v>
      </c>
    </row>
    <row r="17" spans="1:12" x14ac:dyDescent="0.25">
      <c r="A17" s="69" t="str">
        <f>$C$3&amp;"_"&amp;B17</f>
        <v>Denbighshire_f. congenital_hearing_loss (H90.3-H90.9)</v>
      </c>
      <c r="B17" s="71" t="s">
        <v>116</v>
      </c>
      <c r="C17" s="19" t="s">
        <v>49</v>
      </c>
      <c r="D17" s="66" t="e">
        <f>VLOOKUP(A17,#REF!,4,FALSE)</f>
        <v>#REF!</v>
      </c>
      <c r="E17" s="66" t="e">
        <f>VLOOKUP(A17,#REF!,5,FALSE)</f>
        <v>#REF!</v>
      </c>
      <c r="F17" s="66" t="e">
        <f>VLOOKUP(A17,#REF!,6,FALSE)</f>
        <v>#REF!</v>
      </c>
      <c r="G17" s="66" t="e">
        <f>VLOOKUP(A17,#REF!,7,FALSE)</f>
        <v>#REF!</v>
      </c>
      <c r="H17" s="66"/>
      <c r="I17" s="70" t="e">
        <f>(D17/VLOOKUP($C$3,'Data - 5-year births'!$A$3:$F$32,3,FALSE))*10000</f>
        <v>#REF!</v>
      </c>
      <c r="J17" s="70" t="e">
        <f>(E17/VLOOKUP($C$3,'Data - 5-year births'!$A$3:$F$32,4,FALSE))*10000</f>
        <v>#REF!</v>
      </c>
      <c r="K17" s="70" t="e">
        <f>(F17/VLOOKUP($C$3,'Data - 5-year births'!$A$3:$F$32,5,FALSE))*10000</f>
        <v>#REF!</v>
      </c>
      <c r="L17" s="70" t="e">
        <f>(G17/VLOOKUP($C$3,'Data - 5-year births'!$A$3:$F$32,6,FALSE))*10000</f>
        <v>#REF!</v>
      </c>
    </row>
    <row r="18" spans="1:12" x14ac:dyDescent="0.25">
      <c r="A18" s="69" t="str">
        <f>$C$3&amp;"_"&amp;B18</f>
        <v>Denbighshire_g. Cataracts (Q12.0)</v>
      </c>
      <c r="B18" s="69" t="s">
        <v>22</v>
      </c>
      <c r="C18" s="19" t="s">
        <v>50</v>
      </c>
      <c r="D18" s="66" t="e">
        <f>VLOOKUP(A18,#REF!,4,FALSE)</f>
        <v>#REF!</v>
      </c>
      <c r="E18" s="66" t="e">
        <f>VLOOKUP(A18,#REF!,5,FALSE)</f>
        <v>#REF!</v>
      </c>
      <c r="F18" s="66" t="e">
        <f>VLOOKUP(A18,#REF!,6,FALSE)</f>
        <v>#REF!</v>
      </c>
      <c r="G18" s="66" t="e">
        <f>VLOOKUP(A18,#REF!,7,FALSE)</f>
        <v>#REF!</v>
      </c>
      <c r="H18" s="66"/>
      <c r="I18" s="70" t="e">
        <f>(D18/VLOOKUP($C$3,'Data - 5-year births'!$A$3:$F$32,3,FALSE))*10000</f>
        <v>#REF!</v>
      </c>
      <c r="J18" s="70" t="e">
        <f>(E18/VLOOKUP($C$3,'Data - 5-year births'!$A$3:$F$32,4,FALSE))*10000</f>
        <v>#REF!</v>
      </c>
      <c r="K18" s="70" t="e">
        <f>(F18/VLOOKUP($C$3,'Data - 5-year births'!$A$3:$F$32,5,FALSE))*10000</f>
        <v>#REF!</v>
      </c>
      <c r="L18" s="70" t="e">
        <f>(G18/VLOOKUP($C$3,'Data - 5-year births'!$A$3:$F$32,6,FALSE))*10000</f>
        <v>#REF!</v>
      </c>
    </row>
    <row r="19" spans="1:12" x14ac:dyDescent="0.25">
      <c r="C19" s="20"/>
      <c r="D19" s="66"/>
      <c r="E19" s="66"/>
      <c r="F19" s="66"/>
      <c r="G19" s="66"/>
      <c r="H19" s="66"/>
      <c r="I19" s="70"/>
      <c r="J19" s="70"/>
      <c r="K19" s="70"/>
      <c r="L19" s="70"/>
    </row>
    <row r="20" spans="1:12" ht="13" x14ac:dyDescent="0.3">
      <c r="A20" s="69" t="str">
        <f>$C$3&amp;"_"&amp;B20</f>
        <v>Denbighshire_C</v>
      </c>
      <c r="B20" s="69" t="s">
        <v>3</v>
      </c>
      <c r="C20" s="10" t="s">
        <v>51</v>
      </c>
      <c r="D20" s="66" t="e">
        <f>VLOOKUP(A20,#REF!,4,FALSE)</f>
        <v>#REF!</v>
      </c>
      <c r="E20" s="66" t="e">
        <f>VLOOKUP(A20,#REF!,5,FALSE)</f>
        <v>#REF!</v>
      </c>
      <c r="F20" s="66" t="e">
        <f>VLOOKUP(A20,#REF!,6,FALSE)</f>
        <v>#REF!</v>
      </c>
      <c r="G20" s="66" t="e">
        <f>VLOOKUP(A20,#REF!,7,FALSE)</f>
        <v>#REF!</v>
      </c>
      <c r="H20" s="66"/>
      <c r="I20" s="70" t="e">
        <f>(D20/VLOOKUP($C$3,'Data - 5-year births'!$A$3:$F$32,3,FALSE))*10000</f>
        <v>#REF!</v>
      </c>
      <c r="J20" s="70" t="e">
        <f>(E20/VLOOKUP($C$3,'Data - 5-year births'!$A$3:$F$32,4,FALSE))*10000</f>
        <v>#REF!</v>
      </c>
      <c r="K20" s="70" t="e">
        <f>(F20/VLOOKUP($C$3,'Data - 5-year births'!$A$3:$F$32,5,FALSE))*10000</f>
        <v>#REF!</v>
      </c>
      <c r="L20" s="70" t="e">
        <f>(G20/VLOOKUP($C$3,'Data - 5-year births'!$A$3:$F$32,6,FALSE))*10000</f>
        <v>#REF!</v>
      </c>
    </row>
    <row r="21" spans="1:12" x14ac:dyDescent="0.25">
      <c r="A21" s="69" t="str">
        <f>$C$3&amp;"_"&amp;B21</f>
        <v>Denbighshire_h. Hypoplastic left heart syndrome (Q23.4)</v>
      </c>
      <c r="B21" s="69" t="s">
        <v>23</v>
      </c>
      <c r="C21" s="15" t="s">
        <v>52</v>
      </c>
      <c r="D21" s="66" t="e">
        <f>VLOOKUP(A21,#REF!,4,FALSE)</f>
        <v>#REF!</v>
      </c>
      <c r="E21" s="66" t="e">
        <f>VLOOKUP(A21,#REF!,5,FALSE)</f>
        <v>#REF!</v>
      </c>
      <c r="F21" s="66" t="e">
        <f>VLOOKUP(A21,#REF!,6,FALSE)</f>
        <v>#REF!</v>
      </c>
      <c r="G21" s="66" t="e">
        <f>VLOOKUP(A21,#REF!,7,FALSE)</f>
        <v>#REF!</v>
      </c>
      <c r="H21" s="66"/>
      <c r="I21" s="70" t="e">
        <f>(D21/VLOOKUP($C$3,'Data - 5-year births'!$A$3:$F$32,3,FALSE))*10000</f>
        <v>#REF!</v>
      </c>
      <c r="J21" s="70" t="e">
        <f>(E21/VLOOKUP($C$3,'Data - 5-year births'!$A$3:$F$32,4,FALSE))*10000</f>
        <v>#REF!</v>
      </c>
      <c r="K21" s="70" t="e">
        <f>(F21/VLOOKUP($C$3,'Data - 5-year births'!$A$3:$F$32,5,FALSE))*10000</f>
        <v>#REF!</v>
      </c>
      <c r="L21" s="70" t="e">
        <f>(G21/VLOOKUP($C$3,'Data - 5-year births'!$A$3:$F$32,6,FALSE))*10000</f>
        <v>#REF!</v>
      </c>
    </row>
    <row r="22" spans="1:12" x14ac:dyDescent="0.25">
      <c r="A22" s="69" t="str">
        <f>$C$3&amp;"_"&amp;B22</f>
        <v>Denbighshire_i. Transposition of great vessels (Q20.3)</v>
      </c>
      <c r="B22" s="69" t="s">
        <v>24</v>
      </c>
      <c r="C22" s="15" t="s">
        <v>53</v>
      </c>
      <c r="D22" s="66" t="e">
        <f>VLOOKUP(A22,#REF!,4,FALSE)</f>
        <v>#REF!</v>
      </c>
      <c r="E22" s="66" t="e">
        <f>VLOOKUP(A22,#REF!,5,FALSE)</f>
        <v>#REF!</v>
      </c>
      <c r="F22" s="66" t="e">
        <f>VLOOKUP(A22,#REF!,6,FALSE)</f>
        <v>#REF!</v>
      </c>
      <c r="G22" s="66" t="e">
        <f>VLOOKUP(A22,#REF!,7,FALSE)</f>
        <v>#REF!</v>
      </c>
      <c r="H22" s="66"/>
      <c r="I22" s="70" t="e">
        <f>(D22/VLOOKUP($C$3,'Data - 5-year births'!$A$3:$F$32,3,FALSE))*10000</f>
        <v>#REF!</v>
      </c>
      <c r="J22" s="70" t="e">
        <f>(E22/VLOOKUP($C$3,'Data - 5-year births'!$A$3:$F$32,4,FALSE))*10000</f>
        <v>#REF!</v>
      </c>
      <c r="K22" s="70" t="e">
        <f>(F22/VLOOKUP($C$3,'Data - 5-year births'!$A$3:$F$32,5,FALSE))*10000</f>
        <v>#REF!</v>
      </c>
      <c r="L22" s="70" t="e">
        <f>(G22/VLOOKUP($C$3,'Data - 5-year births'!$A$3:$F$32,6,FALSE))*10000</f>
        <v>#REF!</v>
      </c>
    </row>
    <row r="23" spans="1:12" x14ac:dyDescent="0.25">
      <c r="A23" s="69" t="str">
        <f>$C$3&amp;"_"&amp;B23</f>
        <v>Denbighshire_j. Ventricular septal defects (Q21.0)</v>
      </c>
      <c r="B23" s="69" t="s">
        <v>25</v>
      </c>
      <c r="C23" s="19" t="s">
        <v>54</v>
      </c>
      <c r="D23" s="66" t="e">
        <f>VLOOKUP(A23,#REF!,4,FALSE)</f>
        <v>#REF!</v>
      </c>
      <c r="E23" s="66" t="e">
        <f>VLOOKUP(A23,#REF!,5,FALSE)</f>
        <v>#REF!</v>
      </c>
      <c r="F23" s="66" t="e">
        <f>VLOOKUP(A23,#REF!,6,FALSE)</f>
        <v>#REF!</v>
      </c>
      <c r="G23" s="66" t="e">
        <f>VLOOKUP(A23,#REF!,7,FALSE)</f>
        <v>#REF!</v>
      </c>
      <c r="H23" s="66"/>
      <c r="I23" s="70" t="e">
        <f>(D23/VLOOKUP($C$3,'Data - 5-year births'!$A$3:$F$32,3,FALSE))*10000</f>
        <v>#REF!</v>
      </c>
      <c r="J23" s="70" t="e">
        <f>(E23/VLOOKUP($C$3,'Data - 5-year births'!$A$3:$F$32,4,FALSE))*10000</f>
        <v>#REF!</v>
      </c>
      <c r="K23" s="70" t="e">
        <f>(F23/VLOOKUP($C$3,'Data - 5-year births'!$A$3:$F$32,5,FALSE))*10000</f>
        <v>#REF!</v>
      </c>
      <c r="L23" s="70" t="e">
        <f>(G23/VLOOKUP($C$3,'Data - 5-year births'!$A$3:$F$32,6,FALSE))*10000</f>
        <v>#REF!</v>
      </c>
    </row>
    <row r="24" spans="1:12" x14ac:dyDescent="0.25">
      <c r="C24" s="17"/>
      <c r="D24" s="66"/>
      <c r="E24" s="66"/>
      <c r="F24" s="66"/>
      <c r="G24" s="66"/>
      <c r="H24" s="66"/>
      <c r="I24" s="70"/>
      <c r="J24" s="70"/>
      <c r="K24" s="70"/>
      <c r="L24" s="70"/>
    </row>
    <row r="25" spans="1:12" ht="13" x14ac:dyDescent="0.3">
      <c r="A25" s="69" t="str">
        <f>$C$3&amp;"_"&amp;B25</f>
        <v>Denbighshire_D</v>
      </c>
      <c r="B25" s="69" t="s">
        <v>4</v>
      </c>
      <c r="C25" s="10" t="s">
        <v>55</v>
      </c>
      <c r="D25" s="66" t="e">
        <f>VLOOKUP(A25,#REF!,4,FALSE)</f>
        <v>#REF!</v>
      </c>
      <c r="E25" s="66" t="e">
        <f>VLOOKUP(A25,#REF!,5,FALSE)</f>
        <v>#REF!</v>
      </c>
      <c r="F25" s="66" t="e">
        <f>VLOOKUP(A25,#REF!,6,FALSE)</f>
        <v>#REF!</v>
      </c>
      <c r="G25" s="66" t="e">
        <f>VLOOKUP(A25,#REF!,7,FALSE)</f>
        <v>#REF!</v>
      </c>
      <c r="H25" s="66"/>
      <c r="I25" s="70" t="e">
        <f>(D25/VLOOKUP($C$3,'Data - 5-year births'!$A$3:$F$32,3,FALSE))*10000</f>
        <v>#REF!</v>
      </c>
      <c r="J25" s="70" t="e">
        <f>(E25/VLOOKUP($C$3,'Data - 5-year births'!$A$3:$F$32,4,FALSE))*10000</f>
        <v>#REF!</v>
      </c>
      <c r="K25" s="70" t="e">
        <f>(F25/VLOOKUP($C$3,'Data - 5-year births'!$A$3:$F$32,5,FALSE))*10000</f>
        <v>#REF!</v>
      </c>
      <c r="L25" s="70" t="e">
        <f>(G25/VLOOKUP($C$3,'Data - 5-year births'!$A$3:$F$32,6,FALSE))*10000</f>
        <v>#REF!</v>
      </c>
    </row>
    <row r="26" spans="1:12" x14ac:dyDescent="0.25">
      <c r="A26" s="69" t="str">
        <f>$C$3&amp;"_"&amp;B26</f>
        <v>Denbighshire_k. Congenital cystic adenomatoid malformation of lung (Q33.80)</v>
      </c>
      <c r="B26" s="69" t="s">
        <v>26</v>
      </c>
      <c r="C26" s="17" t="s">
        <v>56</v>
      </c>
      <c r="D26" s="66" t="e">
        <f>VLOOKUP(A26,#REF!,4,FALSE)</f>
        <v>#REF!</v>
      </c>
      <c r="E26" s="66" t="e">
        <f>VLOOKUP(A26,#REF!,5,FALSE)</f>
        <v>#REF!</v>
      </c>
      <c r="F26" s="66" t="e">
        <f>VLOOKUP(A26,#REF!,6,FALSE)</f>
        <v>#REF!</v>
      </c>
      <c r="G26" s="66" t="e">
        <f>VLOOKUP(A26,#REF!,7,FALSE)</f>
        <v>#REF!</v>
      </c>
      <c r="H26" s="66"/>
      <c r="I26" s="70" t="e">
        <f>(D26/VLOOKUP($C$3,'Data - 5-year births'!$A$3:$F$32,3,FALSE))*10000</f>
        <v>#REF!</v>
      </c>
      <c r="J26" s="70" t="e">
        <f>(E26/VLOOKUP($C$3,'Data - 5-year births'!$A$3:$F$32,4,FALSE))*10000</f>
        <v>#REF!</v>
      </c>
      <c r="K26" s="70" t="e">
        <f>(F26/VLOOKUP($C$3,'Data - 5-year births'!$A$3:$F$32,5,FALSE))*10000</f>
        <v>#REF!</v>
      </c>
      <c r="L26" s="70" t="e">
        <f>(G26/VLOOKUP($C$3,'Data - 5-year births'!$A$3:$F$32,6,FALSE))*10000</f>
        <v>#REF!</v>
      </c>
    </row>
    <row r="27" spans="1:12" x14ac:dyDescent="0.25">
      <c r="C27" s="17"/>
      <c r="D27" s="66"/>
      <c r="E27" s="66"/>
      <c r="F27" s="66"/>
      <c r="G27" s="66"/>
      <c r="H27" s="66"/>
      <c r="I27" s="70"/>
      <c r="J27" s="70"/>
      <c r="K27" s="70"/>
      <c r="L27" s="70"/>
    </row>
    <row r="28" spans="1:12" ht="13" x14ac:dyDescent="0.3">
      <c r="A28" s="69" t="str">
        <f>$C$3&amp;"_"&amp;B28</f>
        <v>Denbighshire_E</v>
      </c>
      <c r="B28" s="69" t="s">
        <v>5</v>
      </c>
      <c r="C28" s="10" t="s">
        <v>57</v>
      </c>
      <c r="D28" s="66" t="e">
        <f>VLOOKUP(A28,#REF!,4,FALSE)</f>
        <v>#REF!</v>
      </c>
      <c r="E28" s="66" t="e">
        <f>VLOOKUP(A28,#REF!,5,FALSE)</f>
        <v>#REF!</v>
      </c>
      <c r="F28" s="66" t="e">
        <f>VLOOKUP(A28,#REF!,6,FALSE)</f>
        <v>#REF!</v>
      </c>
      <c r="G28" s="66" t="e">
        <f>VLOOKUP(A28,#REF!,7,FALSE)</f>
        <v>#REF!</v>
      </c>
      <c r="H28" s="66"/>
      <c r="I28" s="70" t="e">
        <f>(D28/VLOOKUP($C$3,'Data - 5-year births'!$A$3:$F$32,3,FALSE))*10000</f>
        <v>#REF!</v>
      </c>
      <c r="J28" s="70" t="e">
        <f>(E28/VLOOKUP($C$3,'Data - 5-year births'!$A$3:$F$32,4,FALSE))*10000</f>
        <v>#REF!</v>
      </c>
      <c r="K28" s="70" t="e">
        <f>(F28/VLOOKUP($C$3,'Data - 5-year births'!$A$3:$F$32,5,FALSE))*10000</f>
        <v>#REF!</v>
      </c>
      <c r="L28" s="70" t="e">
        <f>(G28/VLOOKUP($C$3,'Data - 5-year births'!$A$3:$F$32,6,FALSE))*10000</f>
        <v>#REF!</v>
      </c>
    </row>
    <row r="29" spans="1:12" x14ac:dyDescent="0.25">
      <c r="A29" s="69" t="str">
        <f>$C$3&amp;"_"&amp;B29</f>
        <v>Denbighshire_l. Cleft lip with / without cleft palate (Q36, Q37)</v>
      </c>
      <c r="B29" s="69" t="s">
        <v>27</v>
      </c>
      <c r="C29" s="19" t="s">
        <v>58</v>
      </c>
      <c r="D29" s="66" t="e">
        <f>VLOOKUP(A29,#REF!,4,FALSE)</f>
        <v>#REF!</v>
      </c>
      <c r="E29" s="66" t="e">
        <f>VLOOKUP(A29,#REF!,5,FALSE)</f>
        <v>#REF!</v>
      </c>
      <c r="F29" s="66" t="e">
        <f>VLOOKUP(A29,#REF!,6,FALSE)</f>
        <v>#REF!</v>
      </c>
      <c r="G29" s="66" t="e">
        <f>VLOOKUP(A29,#REF!,7,FALSE)</f>
        <v>#REF!</v>
      </c>
      <c r="H29" s="66"/>
      <c r="I29" s="70" t="e">
        <f>(D29/VLOOKUP($C$3,'Data - 5-year births'!$A$3:$F$32,3,FALSE))*10000</f>
        <v>#REF!</v>
      </c>
      <c r="J29" s="70" t="e">
        <f>(E29/VLOOKUP($C$3,'Data - 5-year births'!$A$3:$F$32,4,FALSE))*10000</f>
        <v>#REF!</v>
      </c>
      <c r="K29" s="70" t="e">
        <f>(F29/VLOOKUP($C$3,'Data - 5-year births'!$A$3:$F$32,5,FALSE))*10000</f>
        <v>#REF!</v>
      </c>
      <c r="L29" s="70" t="e">
        <f>(G29/VLOOKUP($C$3,'Data - 5-year births'!$A$3:$F$32,6,FALSE))*10000</f>
        <v>#REF!</v>
      </c>
    </row>
    <row r="30" spans="1:12" x14ac:dyDescent="0.25">
      <c r="A30" s="69" t="str">
        <f>$C$3&amp;"_"&amp;B30</f>
        <v>Denbighshire_m. Cleft palate (Q35 (except Q35.7))</v>
      </c>
      <c r="B30" s="69" t="s">
        <v>28</v>
      </c>
      <c r="C30" s="19" t="s">
        <v>59</v>
      </c>
      <c r="D30" s="66" t="e">
        <f>VLOOKUP(A30,#REF!,4,FALSE)</f>
        <v>#REF!</v>
      </c>
      <c r="E30" s="66" t="e">
        <f>VLOOKUP(A30,#REF!,5,FALSE)</f>
        <v>#REF!</v>
      </c>
      <c r="F30" s="66" t="e">
        <f>VLOOKUP(A30,#REF!,6,FALSE)</f>
        <v>#REF!</v>
      </c>
      <c r="G30" s="66" t="e">
        <f>VLOOKUP(A30,#REF!,7,FALSE)</f>
        <v>#REF!</v>
      </c>
      <c r="H30" s="66"/>
      <c r="I30" s="70" t="e">
        <f>(D30/VLOOKUP($C$3,'Data - 5-year births'!$A$3:$F$32,3,FALSE))*10000</f>
        <v>#REF!</v>
      </c>
      <c r="J30" s="70" t="e">
        <f>(E30/VLOOKUP($C$3,'Data - 5-year births'!$A$3:$F$32,4,FALSE))*10000</f>
        <v>#REF!</v>
      </c>
      <c r="K30" s="70" t="e">
        <f>(F30/VLOOKUP($C$3,'Data - 5-year births'!$A$3:$F$32,5,FALSE))*10000</f>
        <v>#REF!</v>
      </c>
      <c r="L30" s="70" t="e">
        <f>(G30/VLOOKUP($C$3,'Data - 5-year births'!$A$3:$F$32,6,FALSE))*10000</f>
        <v>#REF!</v>
      </c>
    </row>
    <row r="31" spans="1:12" x14ac:dyDescent="0.25">
      <c r="C31" s="17"/>
      <c r="D31" s="66"/>
      <c r="E31" s="66"/>
      <c r="F31" s="66"/>
      <c r="G31" s="66"/>
      <c r="H31" s="66"/>
      <c r="I31" s="70"/>
      <c r="J31" s="70"/>
      <c r="K31" s="70"/>
      <c r="L31" s="70"/>
    </row>
    <row r="32" spans="1:12" ht="13" x14ac:dyDescent="0.3">
      <c r="A32" s="69" t="str">
        <f>$C$3&amp;"_"&amp;B32</f>
        <v>Denbighshire_F</v>
      </c>
      <c r="B32" s="69" t="s">
        <v>6</v>
      </c>
      <c r="C32" s="10" t="s">
        <v>60</v>
      </c>
      <c r="D32" s="66" t="e">
        <f>VLOOKUP(A32,#REF!,4,FALSE)</f>
        <v>#REF!</v>
      </c>
      <c r="E32" s="66" t="e">
        <f>VLOOKUP(A32,#REF!,5,FALSE)</f>
        <v>#REF!</v>
      </c>
      <c r="F32" s="66" t="e">
        <f>VLOOKUP(A32,#REF!,6,FALSE)</f>
        <v>#REF!</v>
      </c>
      <c r="G32" s="66" t="e">
        <f>VLOOKUP(A32,#REF!,7,FALSE)</f>
        <v>#REF!</v>
      </c>
      <c r="H32" s="66"/>
      <c r="I32" s="70" t="e">
        <f>(D32/VLOOKUP($C$3,'Data - 5-year births'!$A$3:$F$32,3,FALSE))*10000</f>
        <v>#REF!</v>
      </c>
      <c r="J32" s="70" t="e">
        <f>(E32/VLOOKUP($C$3,'Data - 5-year births'!$A$3:$F$32,4,FALSE))*10000</f>
        <v>#REF!</v>
      </c>
      <c r="K32" s="70" t="e">
        <f>(F32/VLOOKUP($C$3,'Data - 5-year births'!$A$3:$F$32,5,FALSE))*10000</f>
        <v>#REF!</v>
      </c>
      <c r="L32" s="70" t="e">
        <f>(G32/VLOOKUP($C$3,'Data - 5-year births'!$A$3:$F$32,6,FALSE))*10000</f>
        <v>#REF!</v>
      </c>
    </row>
    <row r="33" spans="1:12" x14ac:dyDescent="0.25">
      <c r="A33" s="69" t="str">
        <f>$C$3&amp;"_"&amp;B33</f>
        <v>Denbighshire_o. Bilateral renal agenesis (Q60.1)</v>
      </c>
      <c r="B33" s="69" t="s">
        <v>29</v>
      </c>
      <c r="C33" s="19" t="s">
        <v>61</v>
      </c>
      <c r="D33" s="66" t="e">
        <f>VLOOKUP(A33,#REF!,4,FALSE)</f>
        <v>#REF!</v>
      </c>
      <c r="E33" s="66" t="e">
        <f>VLOOKUP(A33,#REF!,5,FALSE)</f>
        <v>#REF!</v>
      </c>
      <c r="F33" s="66" t="e">
        <f>VLOOKUP(A33,#REF!,6,FALSE)</f>
        <v>#REF!</v>
      </c>
      <c r="G33" s="66" t="e">
        <f>VLOOKUP(A33,#REF!,7,FALSE)</f>
        <v>#REF!</v>
      </c>
      <c r="H33" s="66"/>
      <c r="I33" s="70" t="e">
        <f>(D33/VLOOKUP($C$3,'Data - 5-year births'!$A$3:$F$32,3,FALSE))*10000</f>
        <v>#REF!</v>
      </c>
      <c r="J33" s="70" t="e">
        <f>(E33/VLOOKUP($C$3,'Data - 5-year births'!$A$3:$F$32,4,FALSE))*10000</f>
        <v>#REF!</v>
      </c>
      <c r="K33" s="70" t="e">
        <f>(F33/VLOOKUP($C$3,'Data - 5-year births'!$A$3:$F$32,5,FALSE))*10000</f>
        <v>#REF!</v>
      </c>
      <c r="L33" s="70" t="e">
        <f>(G33/VLOOKUP($C$3,'Data - 5-year births'!$A$3:$F$32,6,FALSE))*10000</f>
        <v>#REF!</v>
      </c>
    </row>
    <row r="34" spans="1:12" x14ac:dyDescent="0.25">
      <c r="A34" s="69" t="str">
        <f>$C$3&amp;"_"&amp;B34</f>
        <v>Denbighshire_p. Multicystic kidney (Q61.40, Q61.41)</v>
      </c>
      <c r="B34" s="69" t="s">
        <v>30</v>
      </c>
      <c r="C34" s="19" t="s">
        <v>62</v>
      </c>
      <c r="D34" s="66" t="e">
        <f>VLOOKUP(A34,#REF!,4,FALSE)</f>
        <v>#REF!</v>
      </c>
      <c r="E34" s="66" t="e">
        <f>VLOOKUP(A34,#REF!,5,FALSE)</f>
        <v>#REF!</v>
      </c>
      <c r="F34" s="66" t="e">
        <f>VLOOKUP(A34,#REF!,6,FALSE)</f>
        <v>#REF!</v>
      </c>
      <c r="G34" s="66" t="e">
        <f>VLOOKUP(A34,#REF!,7,FALSE)</f>
        <v>#REF!</v>
      </c>
      <c r="H34" s="66"/>
      <c r="I34" s="70" t="e">
        <f>(D34/VLOOKUP($C$3,'Data - 5-year births'!$A$3:$F$32,3,FALSE))*10000</f>
        <v>#REF!</v>
      </c>
      <c r="J34" s="70" t="e">
        <f>(E34/VLOOKUP($C$3,'Data - 5-year births'!$A$3:$F$32,4,FALSE))*10000</f>
        <v>#REF!</v>
      </c>
      <c r="K34" s="70" t="e">
        <f>(F34/VLOOKUP($C$3,'Data - 5-year births'!$A$3:$F$32,5,FALSE))*10000</f>
        <v>#REF!</v>
      </c>
      <c r="L34" s="70" t="e">
        <f>(G34/VLOOKUP($C$3,'Data - 5-year births'!$A$3:$F$32,6,FALSE))*10000</f>
        <v>#REF!</v>
      </c>
    </row>
    <row r="35" spans="1:12" x14ac:dyDescent="0.25">
      <c r="C35" s="17"/>
      <c r="D35" s="66"/>
      <c r="E35" s="66"/>
      <c r="F35" s="66"/>
      <c r="G35" s="66"/>
      <c r="H35" s="66"/>
      <c r="I35" s="70"/>
      <c r="J35" s="70"/>
      <c r="K35" s="70"/>
      <c r="L35" s="70"/>
    </row>
    <row r="36" spans="1:12" ht="13" x14ac:dyDescent="0.3">
      <c r="A36" s="69" t="str">
        <f>$C$3&amp;"_"&amp;B36</f>
        <v>Denbighshire_G</v>
      </c>
      <c r="B36" s="69" t="s">
        <v>7</v>
      </c>
      <c r="C36" s="10" t="s">
        <v>63</v>
      </c>
      <c r="D36" s="66" t="e">
        <f>VLOOKUP(A36,#REF!,4,FALSE)</f>
        <v>#REF!</v>
      </c>
      <c r="E36" s="66" t="e">
        <f>VLOOKUP(A36,#REF!,5,FALSE)</f>
        <v>#REF!</v>
      </c>
      <c r="F36" s="66" t="e">
        <f>VLOOKUP(A36,#REF!,6,FALSE)</f>
        <v>#REF!</v>
      </c>
      <c r="G36" s="66" t="e">
        <f>VLOOKUP(A36,#REF!,7,FALSE)</f>
        <v>#REF!</v>
      </c>
      <c r="H36" s="66"/>
      <c r="I36" s="70" t="e">
        <f>(D36/VLOOKUP($C$3,'Data - 5-year births'!$A$3:$F$32,3,FALSE))*10000</f>
        <v>#REF!</v>
      </c>
      <c r="J36" s="70" t="e">
        <f>(E36/VLOOKUP($C$3,'Data - 5-year births'!$A$3:$F$32,4,FALSE))*10000</f>
        <v>#REF!</v>
      </c>
      <c r="K36" s="70" t="e">
        <f>(F36/VLOOKUP($C$3,'Data - 5-year births'!$A$3:$F$32,5,FALSE))*10000</f>
        <v>#REF!</v>
      </c>
      <c r="L36" s="70" t="e">
        <f>(G36/VLOOKUP($C$3,'Data - 5-year births'!$A$3:$F$32,6,FALSE))*10000</f>
        <v>#REF!</v>
      </c>
    </row>
    <row r="37" spans="1:12" x14ac:dyDescent="0.25">
      <c r="A37" s="69" t="str">
        <f>$C$3&amp;"_"&amp;B37</f>
        <v>Denbighshire_q. Hypospadias (Q54 (except Q54.4))</v>
      </c>
      <c r="B37" s="69" t="s">
        <v>31</v>
      </c>
      <c r="C37" s="17" t="s">
        <v>64</v>
      </c>
      <c r="D37" s="66" t="e">
        <f>VLOOKUP(A37,#REF!,4,FALSE)</f>
        <v>#REF!</v>
      </c>
      <c r="E37" s="66" t="e">
        <f>VLOOKUP(A37,#REF!,5,FALSE)</f>
        <v>#REF!</v>
      </c>
      <c r="F37" s="66" t="e">
        <f>VLOOKUP(A37,#REF!,6,FALSE)</f>
        <v>#REF!</v>
      </c>
      <c r="G37" s="66" t="e">
        <f>VLOOKUP(A37,#REF!,7,FALSE)</f>
        <v>#REF!</v>
      </c>
      <c r="H37" s="66"/>
      <c r="I37" s="70" t="e">
        <f>(D37/VLOOKUP($C$3,'Data - 5-year births'!$A$3:$F$32,3,FALSE))*10000</f>
        <v>#REF!</v>
      </c>
      <c r="J37" s="70" t="e">
        <f>(E37/VLOOKUP($C$3,'Data - 5-year births'!$A$3:$F$32,4,FALSE))*10000</f>
        <v>#REF!</v>
      </c>
      <c r="K37" s="70" t="e">
        <f>(F37/VLOOKUP($C$3,'Data - 5-year births'!$A$3:$F$32,5,FALSE))*10000</f>
        <v>#REF!</v>
      </c>
      <c r="L37" s="70" t="e">
        <f>(G37/VLOOKUP($C$3,'Data - 5-year births'!$A$3:$F$32,6,FALSE))*10000</f>
        <v>#REF!</v>
      </c>
    </row>
    <row r="38" spans="1:12" x14ac:dyDescent="0.25">
      <c r="C38" s="17"/>
      <c r="D38" s="66"/>
      <c r="E38" s="66"/>
      <c r="F38" s="66"/>
      <c r="G38" s="66"/>
      <c r="H38" s="66"/>
      <c r="I38" s="70"/>
      <c r="J38" s="70"/>
      <c r="K38" s="70"/>
      <c r="L38" s="70"/>
    </row>
    <row r="39" spans="1:12" ht="13" x14ac:dyDescent="0.3">
      <c r="A39" s="69" t="str">
        <f>$C$3&amp;"_"&amp;B39</f>
        <v>Denbighshire_H</v>
      </c>
      <c r="B39" s="69" t="s">
        <v>8</v>
      </c>
      <c r="C39" s="10" t="s">
        <v>124</v>
      </c>
      <c r="D39" s="66" t="e">
        <f>VLOOKUP(A39,#REF!,4,FALSE)</f>
        <v>#REF!</v>
      </c>
      <c r="E39" s="66" t="e">
        <f>VLOOKUP(A39,#REF!,5,FALSE)</f>
        <v>#REF!</v>
      </c>
      <c r="F39" s="66" t="e">
        <f>VLOOKUP(A39,#REF!,6,FALSE)</f>
        <v>#REF!</v>
      </c>
      <c r="G39" s="66" t="e">
        <f>VLOOKUP(A39,#REF!,7,FALSE)</f>
        <v>#REF!</v>
      </c>
      <c r="H39" s="66"/>
      <c r="I39" s="70" t="e">
        <f>(D39/VLOOKUP($C$3,'Data - 5-year births'!$A$3:$F$32,3,FALSE))*10000</f>
        <v>#REF!</v>
      </c>
      <c r="J39" s="70" t="e">
        <f>(E39/VLOOKUP($C$3,'Data - 5-year births'!$A$3:$F$32,4,FALSE))*10000</f>
        <v>#REF!</v>
      </c>
      <c r="K39" s="70" t="e">
        <f>(F39/VLOOKUP($C$3,'Data - 5-year births'!$A$3:$F$32,5,FALSE))*10000</f>
        <v>#REF!</v>
      </c>
      <c r="L39" s="70" t="e">
        <f>(G39/VLOOKUP($C$3,'Data - 5-year births'!$A$3:$F$32,6,FALSE))*10000</f>
        <v>#REF!</v>
      </c>
    </row>
    <row r="40" spans="1:12" x14ac:dyDescent="0.25">
      <c r="A40" s="69" t="str">
        <f>$C$3&amp;"_"&amp;B40</f>
        <v xml:space="preserve">Denbighshire_r. Hypothyroidism </v>
      </c>
      <c r="B40" s="69" t="s">
        <v>32</v>
      </c>
      <c r="C40" s="23" t="s">
        <v>66</v>
      </c>
      <c r="D40" s="66" t="e">
        <f>VLOOKUP(A40,#REF!,4,FALSE)</f>
        <v>#REF!</v>
      </c>
      <c r="E40" s="66" t="e">
        <f>VLOOKUP(A40,#REF!,5,FALSE)</f>
        <v>#REF!</v>
      </c>
      <c r="F40" s="66" t="e">
        <f>VLOOKUP(A40,#REF!,6,FALSE)</f>
        <v>#REF!</v>
      </c>
      <c r="G40" s="66" t="e">
        <f>VLOOKUP(A40,#REF!,7,FALSE)</f>
        <v>#REF!</v>
      </c>
      <c r="H40" s="66"/>
      <c r="I40" s="70" t="e">
        <f>(D40/VLOOKUP($C$3,'Data - 5-year births'!$A$3:$F$32,3,FALSE))*10000</f>
        <v>#REF!</v>
      </c>
      <c r="J40" s="70" t="e">
        <f>(E40/VLOOKUP($C$3,'Data - 5-year births'!$A$3:$F$32,4,FALSE))*10000</f>
        <v>#REF!</v>
      </c>
      <c r="K40" s="70" t="e">
        <f>(F40/VLOOKUP($C$3,'Data - 5-year births'!$A$3:$F$32,5,FALSE))*10000</f>
        <v>#REF!</v>
      </c>
      <c r="L40" s="70" t="e">
        <f>(G40/VLOOKUP($C$3,'Data - 5-year births'!$A$3:$F$32,6,FALSE))*10000</f>
        <v>#REF!</v>
      </c>
    </row>
    <row r="41" spans="1:12" x14ac:dyDescent="0.25">
      <c r="C41" s="17"/>
      <c r="D41" s="66"/>
      <c r="E41" s="66"/>
      <c r="F41" s="66"/>
      <c r="G41" s="66"/>
      <c r="H41" s="66"/>
      <c r="I41" s="70"/>
      <c r="J41" s="70"/>
      <c r="K41" s="70"/>
      <c r="L41" s="70"/>
    </row>
    <row r="42" spans="1:12" ht="13" x14ac:dyDescent="0.3">
      <c r="A42" s="69" t="str">
        <f>$C$3&amp;"_"&amp;B42</f>
        <v>Denbighshire_J</v>
      </c>
      <c r="B42" s="69" t="s">
        <v>9</v>
      </c>
      <c r="C42" s="10" t="s">
        <v>67</v>
      </c>
      <c r="D42" s="66" t="e">
        <f>VLOOKUP(A42,#REF!,4,FALSE)</f>
        <v>#REF!</v>
      </c>
      <c r="E42" s="66" t="e">
        <f>VLOOKUP(A42,#REF!,5,FALSE)</f>
        <v>#REF!</v>
      </c>
      <c r="F42" s="66" t="e">
        <f>VLOOKUP(A42,#REF!,6,FALSE)</f>
        <v>#REF!</v>
      </c>
      <c r="G42" s="66" t="e">
        <f>VLOOKUP(A42,#REF!,7,FALSE)</f>
        <v>#REF!</v>
      </c>
      <c r="H42" s="66"/>
      <c r="I42" s="70" t="e">
        <f>(D42/VLOOKUP($C$3,'Data - 5-year births'!$A$3:$F$32,3,FALSE))*10000</f>
        <v>#REF!</v>
      </c>
      <c r="J42" s="70" t="e">
        <f>(E42/VLOOKUP($C$3,'Data - 5-year births'!$A$3:$F$32,4,FALSE))*10000</f>
        <v>#REF!</v>
      </c>
      <c r="K42" s="70" t="e">
        <f>(F42/VLOOKUP($C$3,'Data - 5-year births'!$A$3:$F$32,5,FALSE))*10000</f>
        <v>#REF!</v>
      </c>
      <c r="L42" s="70" t="e">
        <f>(G42/VLOOKUP($C$3,'Data - 5-year births'!$A$3:$F$32,6,FALSE))*10000</f>
        <v>#REF!</v>
      </c>
    </row>
    <row r="43" spans="1:12" x14ac:dyDescent="0.25">
      <c r="C43" s="17"/>
      <c r="D43" s="66"/>
      <c r="E43" s="66"/>
      <c r="F43" s="66"/>
      <c r="G43" s="66"/>
      <c r="H43" s="66"/>
      <c r="I43" s="70"/>
      <c r="J43" s="70"/>
      <c r="K43" s="70"/>
      <c r="L43" s="70"/>
    </row>
    <row r="44" spans="1:12" ht="13" x14ac:dyDescent="0.3">
      <c r="A44" s="69" t="str">
        <f>$C$3&amp;"_"&amp;B44</f>
        <v>Denbighshire_K</v>
      </c>
      <c r="B44" s="69" t="s">
        <v>10</v>
      </c>
      <c r="C44" s="10" t="s">
        <v>68</v>
      </c>
      <c r="D44" s="66" t="e">
        <f>VLOOKUP(A44,#REF!,4,FALSE)</f>
        <v>#REF!</v>
      </c>
      <c r="E44" s="66" t="e">
        <f>VLOOKUP(A44,#REF!,5,FALSE)</f>
        <v>#REF!</v>
      </c>
      <c r="F44" s="66" t="e">
        <f>VLOOKUP(A44,#REF!,6,FALSE)</f>
        <v>#REF!</v>
      </c>
      <c r="G44" s="66" t="e">
        <f>VLOOKUP(A44,#REF!,7,FALSE)</f>
        <v>#REF!</v>
      </c>
      <c r="H44" s="66"/>
      <c r="I44" s="70" t="e">
        <f>(D44/VLOOKUP($C$3,'Data - 5-year births'!$A$3:$F$32,3,FALSE))*10000</f>
        <v>#REF!</v>
      </c>
      <c r="J44" s="70" t="e">
        <f>(E44/VLOOKUP($C$3,'Data - 5-year births'!$A$3:$F$32,4,FALSE))*10000</f>
        <v>#REF!</v>
      </c>
      <c r="K44" s="70" t="e">
        <f>(F44/VLOOKUP($C$3,'Data - 5-year births'!$A$3:$F$32,5,FALSE))*10000</f>
        <v>#REF!</v>
      </c>
      <c r="L44" s="70" t="e">
        <f>(G44/VLOOKUP($C$3,'Data - 5-year births'!$A$3:$F$32,6,FALSE))*10000</f>
        <v>#REF!</v>
      </c>
    </row>
    <row r="45" spans="1:12" x14ac:dyDescent="0.25">
      <c r="C45" s="17"/>
      <c r="D45" s="66"/>
      <c r="E45" s="66"/>
      <c r="F45" s="66"/>
      <c r="G45" s="66"/>
      <c r="H45" s="66"/>
      <c r="I45" s="70"/>
      <c r="J45" s="70"/>
      <c r="K45" s="70"/>
      <c r="L45" s="70"/>
    </row>
    <row r="46" spans="1:12" ht="13" x14ac:dyDescent="0.3">
      <c r="A46" s="69" t="str">
        <f t="shared" ref="A46:A48" si="1">$C$3&amp;"_"&amp;B46</f>
        <v>Denbighshire_L</v>
      </c>
      <c r="B46" s="69" t="s">
        <v>11</v>
      </c>
      <c r="C46" s="10" t="s">
        <v>69</v>
      </c>
      <c r="D46" s="66" t="e">
        <f>VLOOKUP(A46,#REF!,4,FALSE)</f>
        <v>#REF!</v>
      </c>
      <c r="E46" s="66" t="e">
        <f>VLOOKUP(A46,#REF!,5,FALSE)</f>
        <v>#REF!</v>
      </c>
      <c r="F46" s="66" t="e">
        <f>VLOOKUP(A46,#REF!,6,FALSE)</f>
        <v>#REF!</v>
      </c>
      <c r="G46" s="66" t="e">
        <f>VLOOKUP(A46,#REF!,7,FALSE)</f>
        <v>#REF!</v>
      </c>
      <c r="H46" s="66"/>
      <c r="I46" s="70" t="e">
        <f>(D46/VLOOKUP($C$3,'Data - 5-year births'!$A$3:$F$32,3,FALSE))*10000</f>
        <v>#REF!</v>
      </c>
      <c r="J46" s="70" t="e">
        <f>(E46/VLOOKUP($C$3,'Data - 5-year births'!$A$3:$F$32,4,FALSE))*10000</f>
        <v>#REF!</v>
      </c>
      <c r="K46" s="70" t="e">
        <f>(F46/VLOOKUP($C$3,'Data - 5-year births'!$A$3:$F$32,5,FALSE))*10000</f>
        <v>#REF!</v>
      </c>
      <c r="L46" s="70" t="e">
        <f>(G46/VLOOKUP($C$3,'Data - 5-year births'!$A$3:$F$32,6,FALSE))*10000</f>
        <v>#REF!</v>
      </c>
    </row>
    <row r="47" spans="1:12" x14ac:dyDescent="0.25">
      <c r="A47" s="69" t="str">
        <f t="shared" si="1"/>
        <v xml:space="preserve">Denbighshire_t. limb defects </v>
      </c>
      <c r="B47" s="69" t="s">
        <v>33</v>
      </c>
      <c r="C47" s="19" t="s">
        <v>70</v>
      </c>
      <c r="D47" s="66" t="e">
        <f>VLOOKUP(A47,#REF!,4,FALSE)</f>
        <v>#REF!</v>
      </c>
      <c r="E47" s="66" t="e">
        <f>VLOOKUP(A47,#REF!,5,FALSE)</f>
        <v>#REF!</v>
      </c>
      <c r="F47" s="66" t="e">
        <f>VLOOKUP(A47,#REF!,6,FALSE)</f>
        <v>#REF!</v>
      </c>
      <c r="G47" s="66" t="e">
        <f>VLOOKUP(A47,#REF!,7,FALSE)</f>
        <v>#REF!</v>
      </c>
      <c r="H47" s="66"/>
      <c r="I47" s="70" t="e">
        <f>(D47/VLOOKUP($C$3,'Data - 5-year births'!$A$3:$F$32,3,FALSE))*10000</f>
        <v>#REF!</v>
      </c>
      <c r="J47" s="70" t="e">
        <f>(E47/VLOOKUP($C$3,'Data - 5-year births'!$A$3:$F$32,4,FALSE))*10000</f>
        <v>#REF!</v>
      </c>
      <c r="K47" s="70" t="e">
        <f>(F47/VLOOKUP($C$3,'Data - 5-year births'!$A$3:$F$32,5,FALSE))*10000</f>
        <v>#REF!</v>
      </c>
      <c r="L47" s="70" t="e">
        <f>(G47/VLOOKUP($C$3,'Data - 5-year births'!$A$3:$F$32,6,FALSE))*10000</f>
        <v>#REF!</v>
      </c>
    </row>
    <row r="48" spans="1:12" x14ac:dyDescent="0.25">
      <c r="A48" s="69" t="str">
        <f t="shared" si="1"/>
        <v xml:space="preserve">Denbighshire_u. dislocation of hip </v>
      </c>
      <c r="B48" s="69" t="s">
        <v>34</v>
      </c>
      <c r="C48" s="19" t="s">
        <v>71</v>
      </c>
      <c r="D48" s="66" t="e">
        <f>VLOOKUP(A48,#REF!,4,FALSE)</f>
        <v>#REF!</v>
      </c>
      <c r="E48" s="66" t="e">
        <f>VLOOKUP(A48,#REF!,5,FALSE)</f>
        <v>#REF!</v>
      </c>
      <c r="F48" s="66" t="e">
        <f>VLOOKUP(A48,#REF!,6,FALSE)</f>
        <v>#REF!</v>
      </c>
      <c r="G48" s="66" t="e">
        <f>VLOOKUP(A48,#REF!,7,FALSE)</f>
        <v>#REF!</v>
      </c>
      <c r="H48" s="66"/>
      <c r="I48" s="70" t="e">
        <f>(D48/VLOOKUP($C$3,'Data - 5-year births'!$A$3:$F$32,3,FALSE))*10000</f>
        <v>#REF!</v>
      </c>
      <c r="J48" s="70" t="e">
        <f>(E48/VLOOKUP($C$3,'Data - 5-year births'!$A$3:$F$32,4,FALSE))*10000</f>
        <v>#REF!</v>
      </c>
      <c r="K48" s="70" t="e">
        <f>(F48/VLOOKUP($C$3,'Data - 5-year births'!$A$3:$F$32,5,FALSE))*10000</f>
        <v>#REF!</v>
      </c>
      <c r="L48" s="70" t="e">
        <f>(G48/VLOOKUP($C$3,'Data - 5-year births'!$A$3:$F$32,6,FALSE))*10000</f>
        <v>#REF!</v>
      </c>
    </row>
    <row r="49" spans="1:12" x14ac:dyDescent="0.25">
      <c r="C49" s="2"/>
      <c r="D49" s="66"/>
      <c r="E49" s="66"/>
      <c r="F49" s="66"/>
      <c r="G49" s="66"/>
      <c r="H49" s="66"/>
      <c r="I49" s="70"/>
      <c r="J49" s="70"/>
      <c r="K49" s="70"/>
      <c r="L49" s="70"/>
    </row>
    <row r="50" spans="1:12" ht="13" x14ac:dyDescent="0.3">
      <c r="A50" s="69" t="str">
        <f t="shared" ref="A50:A53" si="2">$C$3&amp;"_"&amp;B50</f>
        <v>Denbighshire_M</v>
      </c>
      <c r="B50" s="69" t="s">
        <v>12</v>
      </c>
      <c r="C50" s="10" t="s">
        <v>72</v>
      </c>
      <c r="D50" s="66" t="e">
        <f>VLOOKUP(A50,#REF!,4,FALSE)</f>
        <v>#REF!</v>
      </c>
      <c r="E50" s="66" t="e">
        <f>VLOOKUP(A50,#REF!,5,FALSE)</f>
        <v>#REF!</v>
      </c>
      <c r="F50" s="66" t="e">
        <f>VLOOKUP(A50,#REF!,6,FALSE)</f>
        <v>#REF!</v>
      </c>
      <c r="G50" s="66" t="e">
        <f>VLOOKUP(A50,#REF!,7,FALSE)</f>
        <v>#REF!</v>
      </c>
      <c r="H50" s="66"/>
      <c r="I50" s="70" t="e">
        <f>(D50/VLOOKUP($C$3,'Data - 5-year births'!$A$3:$F$32,3,FALSE))*10000</f>
        <v>#REF!</v>
      </c>
      <c r="J50" s="70" t="e">
        <f>(E50/VLOOKUP($C$3,'Data - 5-year births'!$A$3:$F$32,4,FALSE))*10000</f>
        <v>#REF!</v>
      </c>
      <c r="K50" s="70" t="e">
        <f>(F50/VLOOKUP($C$3,'Data - 5-year births'!$A$3:$F$32,5,FALSE))*10000</f>
        <v>#REF!</v>
      </c>
      <c r="L50" s="70" t="e">
        <f>(G50/VLOOKUP($C$3,'Data - 5-year births'!$A$3:$F$32,6,FALSE))*10000</f>
        <v>#REF!</v>
      </c>
    </row>
    <row r="51" spans="1:12" x14ac:dyDescent="0.25">
      <c r="A51" s="69" t="str">
        <f t="shared" si="2"/>
        <v>Denbighshire_v. Gastroschisis (Q79.3)</v>
      </c>
      <c r="B51" s="69" t="s">
        <v>35</v>
      </c>
      <c r="C51" s="19" t="s">
        <v>73</v>
      </c>
      <c r="D51" s="66" t="e">
        <f>VLOOKUP(A51,#REF!,4,FALSE)</f>
        <v>#REF!</v>
      </c>
      <c r="E51" s="66" t="e">
        <f>VLOOKUP(A51,#REF!,5,FALSE)</f>
        <v>#REF!</v>
      </c>
      <c r="F51" s="66" t="e">
        <f>VLOOKUP(A51,#REF!,6,FALSE)</f>
        <v>#REF!</v>
      </c>
      <c r="G51" s="66" t="e">
        <f>VLOOKUP(A51,#REF!,7,FALSE)</f>
        <v>#REF!</v>
      </c>
      <c r="H51" s="66"/>
      <c r="I51" s="70" t="e">
        <f>(D51/VLOOKUP($C$3,'Data - 5-year births'!$A$3:$F$32,3,FALSE))*10000</f>
        <v>#REF!</v>
      </c>
      <c r="J51" s="70" t="e">
        <f>(E51/VLOOKUP($C$3,'Data - 5-year births'!$A$3:$F$32,4,FALSE))*10000</f>
        <v>#REF!</v>
      </c>
      <c r="K51" s="70" t="e">
        <f>(F51/VLOOKUP($C$3,'Data - 5-year births'!$A$3:$F$32,5,FALSE))*10000</f>
        <v>#REF!</v>
      </c>
      <c r="L51" s="70" t="e">
        <f>(G51/VLOOKUP($C$3,'Data - 5-year births'!$A$3:$F$32,6,FALSE))*10000</f>
        <v>#REF!</v>
      </c>
    </row>
    <row r="52" spans="1:12" x14ac:dyDescent="0.25">
      <c r="A52" s="69" t="str">
        <f t="shared" si="2"/>
        <v>Denbighshire_w. diaphragmatic hernia</v>
      </c>
      <c r="B52" s="69" t="s">
        <v>36</v>
      </c>
      <c r="C52" s="19" t="s">
        <v>74</v>
      </c>
      <c r="D52" s="66" t="e">
        <f>VLOOKUP(A52,#REF!,4,FALSE)</f>
        <v>#REF!</v>
      </c>
      <c r="E52" s="66" t="e">
        <f>VLOOKUP(A52,#REF!,5,FALSE)</f>
        <v>#REF!</v>
      </c>
      <c r="F52" s="66" t="e">
        <f>VLOOKUP(A52,#REF!,6,FALSE)</f>
        <v>#REF!</v>
      </c>
      <c r="G52" s="66" t="e">
        <f>VLOOKUP(A52,#REF!,7,FALSE)</f>
        <v>#REF!</v>
      </c>
      <c r="H52" s="66"/>
      <c r="I52" s="70" t="e">
        <f>(D52/VLOOKUP($C$3,'Data - 5-year births'!$A$3:$F$32,3,FALSE))*10000</f>
        <v>#REF!</v>
      </c>
      <c r="J52" s="70" t="e">
        <f>(E52/VLOOKUP($C$3,'Data - 5-year births'!$A$3:$F$32,4,FALSE))*10000</f>
        <v>#REF!</v>
      </c>
      <c r="K52" s="70" t="e">
        <f>(F52/VLOOKUP($C$3,'Data - 5-year births'!$A$3:$F$32,5,FALSE))*10000</f>
        <v>#REF!</v>
      </c>
      <c r="L52" s="70" t="e">
        <f>(G52/VLOOKUP($C$3,'Data - 5-year births'!$A$3:$F$32,6,FALSE))*10000</f>
        <v>#REF!</v>
      </c>
    </row>
    <row r="53" spans="1:12" x14ac:dyDescent="0.25">
      <c r="A53" s="69" t="str">
        <f t="shared" si="2"/>
        <v>Denbighshire_x. Craniosynostosis</v>
      </c>
      <c r="B53" s="69" t="s">
        <v>37</v>
      </c>
      <c r="C53" s="19" t="s">
        <v>75</v>
      </c>
      <c r="D53" s="66" t="e">
        <f>VLOOKUP(A53,#REF!,4,FALSE)</f>
        <v>#REF!</v>
      </c>
      <c r="E53" s="66" t="e">
        <f>VLOOKUP(A53,#REF!,5,FALSE)</f>
        <v>#REF!</v>
      </c>
      <c r="F53" s="66" t="e">
        <f>VLOOKUP(A53,#REF!,6,FALSE)</f>
        <v>#REF!</v>
      </c>
      <c r="G53" s="66" t="e">
        <f>VLOOKUP(A53,#REF!,7,FALSE)</f>
        <v>#REF!</v>
      </c>
      <c r="H53" s="66"/>
      <c r="I53" s="70" t="e">
        <f>(D53/VLOOKUP($C$3,'Data - 5-year births'!$A$3:$F$32,3,FALSE))*10000</f>
        <v>#REF!</v>
      </c>
      <c r="J53" s="70" t="e">
        <f>(E53/VLOOKUP($C$3,'Data - 5-year births'!$A$3:$F$32,4,FALSE))*10000</f>
        <v>#REF!</v>
      </c>
      <c r="K53" s="70" t="e">
        <f>(F53/VLOOKUP($C$3,'Data - 5-year births'!$A$3:$F$32,5,FALSE))*10000</f>
        <v>#REF!</v>
      </c>
      <c r="L53" s="70" t="e">
        <f>(G53/VLOOKUP($C$3,'Data - 5-year births'!$A$3:$F$32,6,FALSE))*10000</f>
        <v>#REF!</v>
      </c>
    </row>
    <row r="54" spans="1:12" x14ac:dyDescent="0.25">
      <c r="C54" s="17"/>
      <c r="D54" s="66"/>
      <c r="E54" s="66"/>
      <c r="F54" s="66"/>
      <c r="G54" s="66"/>
      <c r="H54" s="66"/>
      <c r="I54" s="70"/>
      <c r="J54" s="70"/>
      <c r="K54" s="70"/>
      <c r="L54" s="70"/>
    </row>
    <row r="55" spans="1:12" ht="13" x14ac:dyDescent="0.3">
      <c r="A55" s="69" t="str">
        <f>$C$3&amp;"_"&amp;B55</f>
        <v>Denbighshire_N</v>
      </c>
      <c r="B55" s="69" t="s">
        <v>13</v>
      </c>
      <c r="C55" s="10" t="s">
        <v>76</v>
      </c>
      <c r="D55" s="66" t="e">
        <f>VLOOKUP(A55,#REF!,4,FALSE)</f>
        <v>#REF!</v>
      </c>
      <c r="E55" s="66" t="e">
        <f>VLOOKUP(A55,#REF!,5,FALSE)</f>
        <v>#REF!</v>
      </c>
      <c r="F55" s="66" t="e">
        <f>VLOOKUP(A55,#REF!,6,FALSE)</f>
        <v>#REF!</v>
      </c>
      <c r="G55" s="66" t="e">
        <f>VLOOKUP(A55,#REF!,7,FALSE)</f>
        <v>#REF!</v>
      </c>
      <c r="H55" s="66"/>
      <c r="I55" s="70" t="e">
        <f>(D55/VLOOKUP($C$3,'Data - 5-year births'!$A$3:$F$32,3,FALSE))*10000</f>
        <v>#REF!</v>
      </c>
      <c r="J55" s="70" t="e">
        <f>(E55/VLOOKUP($C$3,'Data - 5-year births'!$A$3:$F$32,4,FALSE))*10000</f>
        <v>#REF!</v>
      </c>
      <c r="K55" s="70" t="e">
        <f>(F55/VLOOKUP($C$3,'Data - 5-year births'!$A$3:$F$32,5,FALSE))*10000</f>
        <v>#REF!</v>
      </c>
      <c r="L55" s="70" t="e">
        <f>(G55/VLOOKUP($C$3,'Data - 5-year births'!$A$3:$F$32,6,FALSE))*10000</f>
        <v>#REF!</v>
      </c>
    </row>
    <row r="56" spans="1:12" x14ac:dyDescent="0.25">
      <c r="C56" s="24"/>
      <c r="D56" s="66"/>
      <c r="E56" s="66"/>
      <c r="F56" s="66"/>
      <c r="G56" s="66"/>
      <c r="H56" s="66"/>
      <c r="I56" s="70"/>
      <c r="J56" s="70"/>
      <c r="K56" s="70"/>
      <c r="L56" s="70"/>
    </row>
    <row r="57" spans="1:12" ht="13" x14ac:dyDescent="0.3">
      <c r="A57" s="69" t="str">
        <f t="shared" ref="A57:A61" si="3">$C$3&amp;"_"&amp;B57</f>
        <v>Denbighshire_O</v>
      </c>
      <c r="B57" s="69" t="s">
        <v>14</v>
      </c>
      <c r="C57" s="10" t="s">
        <v>77</v>
      </c>
      <c r="D57" s="66" t="e">
        <f>VLOOKUP(A57,#REF!,4,FALSE)</f>
        <v>#REF!</v>
      </c>
      <c r="E57" s="66" t="e">
        <f>VLOOKUP(A57,#REF!,5,FALSE)</f>
        <v>#REF!</v>
      </c>
      <c r="F57" s="66" t="e">
        <f>VLOOKUP(A57,#REF!,6,FALSE)</f>
        <v>#REF!</v>
      </c>
      <c r="G57" s="66" t="e">
        <f>VLOOKUP(A57,#REF!,7,FALSE)</f>
        <v>#REF!</v>
      </c>
      <c r="H57" s="66"/>
      <c r="I57" s="70" t="e">
        <f>(D57/VLOOKUP($C$3,'Data - 5-year births'!$A$3:$F$32,3,FALSE))*10000</f>
        <v>#REF!</v>
      </c>
      <c r="J57" s="70" t="e">
        <f>(E57/VLOOKUP($C$3,'Data - 5-year births'!$A$3:$F$32,4,FALSE))*10000</f>
        <v>#REF!</v>
      </c>
      <c r="K57" s="70" t="e">
        <f>(F57/VLOOKUP($C$3,'Data - 5-year births'!$A$3:$F$32,5,FALSE))*10000</f>
        <v>#REF!</v>
      </c>
      <c r="L57" s="70" t="e">
        <f>(G57/VLOOKUP($C$3,'Data - 5-year births'!$A$3:$F$32,6,FALSE))*10000</f>
        <v>#REF!</v>
      </c>
    </row>
    <row r="58" spans="1:12" x14ac:dyDescent="0.25">
      <c r="A58" s="69" t="str">
        <f t="shared" si="3"/>
        <v>Denbighshire_y. trisomy 21 - Down syndrome</v>
      </c>
      <c r="B58" s="69" t="s">
        <v>38</v>
      </c>
      <c r="C58" s="15" t="s">
        <v>78</v>
      </c>
      <c r="D58" s="66" t="e">
        <f>VLOOKUP(A58,#REF!,4,FALSE)</f>
        <v>#REF!</v>
      </c>
      <c r="E58" s="66" t="e">
        <f>VLOOKUP(A58,#REF!,5,FALSE)</f>
        <v>#REF!</v>
      </c>
      <c r="F58" s="66" t="e">
        <f>VLOOKUP(A58,#REF!,6,FALSE)</f>
        <v>#REF!</v>
      </c>
      <c r="G58" s="66" t="e">
        <f>VLOOKUP(A58,#REF!,7,FALSE)</f>
        <v>#REF!</v>
      </c>
      <c r="H58" s="66"/>
      <c r="I58" s="70" t="e">
        <f>(D58/VLOOKUP($C$3,'Data - 5-year births'!$A$3:$F$32,3,FALSE))*10000</f>
        <v>#REF!</v>
      </c>
      <c r="J58" s="70" t="e">
        <f>(E58/VLOOKUP($C$3,'Data - 5-year births'!$A$3:$F$32,4,FALSE))*10000</f>
        <v>#REF!</v>
      </c>
      <c r="K58" s="70" t="e">
        <f>(F58/VLOOKUP($C$3,'Data - 5-year births'!$A$3:$F$32,5,FALSE))*10000</f>
        <v>#REF!</v>
      </c>
      <c r="L58" s="70" t="e">
        <f>(G58/VLOOKUP($C$3,'Data - 5-year births'!$A$3:$F$32,6,FALSE))*10000</f>
        <v>#REF!</v>
      </c>
    </row>
    <row r="59" spans="1:12" x14ac:dyDescent="0.25">
      <c r="A59" s="69" t="str">
        <f t="shared" si="3"/>
        <v>Denbighshire_z. trisomy 18 - Edwards syndrome</v>
      </c>
      <c r="B59" s="69" t="s">
        <v>39</v>
      </c>
      <c r="C59" s="15" t="s">
        <v>79</v>
      </c>
      <c r="D59" s="66" t="e">
        <f>VLOOKUP(A59,#REF!,4,FALSE)</f>
        <v>#REF!</v>
      </c>
      <c r="E59" s="66" t="e">
        <f>VLOOKUP(A59,#REF!,5,FALSE)</f>
        <v>#REF!</v>
      </c>
      <c r="F59" s="66" t="e">
        <f>VLOOKUP(A59,#REF!,6,FALSE)</f>
        <v>#REF!</v>
      </c>
      <c r="G59" s="66" t="e">
        <f>VLOOKUP(A59,#REF!,7,FALSE)</f>
        <v>#REF!</v>
      </c>
      <c r="H59" s="66"/>
      <c r="I59" s="70" t="e">
        <f>(D59/VLOOKUP($C$3,'Data - 5-year births'!$A$3:$F$32,3,FALSE))*10000</f>
        <v>#REF!</v>
      </c>
      <c r="J59" s="70" t="e">
        <f>(E59/VLOOKUP($C$3,'Data - 5-year births'!$A$3:$F$32,4,FALSE))*10000</f>
        <v>#REF!</v>
      </c>
      <c r="K59" s="70" t="e">
        <f>(F59/VLOOKUP($C$3,'Data - 5-year births'!$A$3:$F$32,5,FALSE))*10000</f>
        <v>#REF!</v>
      </c>
      <c r="L59" s="70" t="e">
        <f>(G59/VLOOKUP($C$3,'Data - 5-year births'!$A$3:$F$32,6,FALSE))*10000</f>
        <v>#REF!</v>
      </c>
    </row>
    <row r="60" spans="1:12" x14ac:dyDescent="0.25">
      <c r="A60" s="69" t="str">
        <f>$C$3&amp;"_"&amp;B60</f>
        <v>Denbighshire_zb. T13 - Trisomy 13</v>
      </c>
      <c r="B60" s="69" t="s">
        <v>150</v>
      </c>
      <c r="C60" s="15" t="s">
        <v>149</v>
      </c>
      <c r="D60" s="66" t="e">
        <f>VLOOKUP(A60,#REF!,4,FALSE)</f>
        <v>#REF!</v>
      </c>
      <c r="E60" s="66" t="e">
        <f>VLOOKUP(A60,#REF!,5,FALSE)</f>
        <v>#REF!</v>
      </c>
      <c r="F60" s="66" t="e">
        <f>VLOOKUP(A60,#REF!,6,FALSE)</f>
        <v>#REF!</v>
      </c>
      <c r="G60" s="66" t="e">
        <f>VLOOKUP(A60,#REF!,7,FALSE)</f>
        <v>#REF!</v>
      </c>
      <c r="H60" s="66"/>
      <c r="I60" s="70" t="e">
        <f>(D60/VLOOKUP($C$3,'Data - 5-year births'!$A$3:$F$32,3,FALSE))*10000</f>
        <v>#REF!</v>
      </c>
      <c r="J60" s="70" t="e">
        <f>(E60/VLOOKUP($C$3,'Data - 5-year births'!$A$3:$F$32,4,FALSE))*10000</f>
        <v>#REF!</v>
      </c>
      <c r="K60" s="70" t="e">
        <f>(F60/VLOOKUP($C$3,'Data - 5-year births'!$A$3:$F$32,5,FALSE))*10000</f>
        <v>#REF!</v>
      </c>
      <c r="L60" s="70" t="e">
        <f>(G60/VLOOKUP($C$3,'Data - 5-year births'!$A$3:$F$32,6,FALSE))*10000</f>
        <v>#REF!</v>
      </c>
    </row>
    <row r="61" spans="1:12" x14ac:dyDescent="0.25">
      <c r="A61" s="69" t="str">
        <f t="shared" si="3"/>
        <v>Denbighshire_za. 45X - Turner syndrome</v>
      </c>
      <c r="B61" s="69" t="s">
        <v>40</v>
      </c>
      <c r="C61" s="15" t="s">
        <v>80</v>
      </c>
      <c r="D61" s="66" t="e">
        <f>VLOOKUP(A61,#REF!,4,FALSE)</f>
        <v>#REF!</v>
      </c>
      <c r="E61" s="66" t="e">
        <f>VLOOKUP(A61,#REF!,5,FALSE)</f>
        <v>#REF!</v>
      </c>
      <c r="F61" s="66" t="e">
        <f>VLOOKUP(A61,#REF!,6,FALSE)</f>
        <v>#REF!</v>
      </c>
      <c r="G61" s="66" t="e">
        <f>VLOOKUP(A61,#REF!,7,FALSE)</f>
        <v>#REF!</v>
      </c>
      <c r="H61" s="66"/>
      <c r="I61" s="70" t="e">
        <f>(D61/VLOOKUP($C$3,'Data - 5-year births'!$A$3:$F$32,3,FALSE))*10000</f>
        <v>#REF!</v>
      </c>
      <c r="J61" s="70" t="e">
        <f>(E61/VLOOKUP($C$3,'Data - 5-year births'!$A$3:$F$32,4,FALSE))*10000</f>
        <v>#REF!</v>
      </c>
      <c r="K61" s="70" t="e">
        <f>(F61/VLOOKUP($C$3,'Data - 5-year births'!$A$3:$F$32,5,FALSE))*10000</f>
        <v>#REF!</v>
      </c>
      <c r="L61" s="70" t="e">
        <f>(G61/VLOOKUP($C$3,'Data - 5-year births'!$A$3:$F$32,6,FALSE))*10000</f>
        <v>#REF!</v>
      </c>
    </row>
    <row r="62" spans="1:12" x14ac:dyDescent="0.25">
      <c r="C62" s="17"/>
      <c r="D62" s="66"/>
      <c r="E62" s="66"/>
      <c r="F62" s="66"/>
      <c r="G62" s="66"/>
      <c r="H62" s="66"/>
      <c r="I62" s="70"/>
      <c r="J62" s="70"/>
      <c r="K62" s="70"/>
      <c r="L62" s="70"/>
    </row>
    <row r="63" spans="1:12" ht="13" x14ac:dyDescent="0.3">
      <c r="A63" s="69" t="str">
        <f>$C$3&amp;"_"&amp;B63</f>
        <v>Denbighshire_P</v>
      </c>
      <c r="B63" s="69" t="s">
        <v>15</v>
      </c>
      <c r="C63" s="10" t="s">
        <v>81</v>
      </c>
      <c r="D63" s="66" t="e">
        <f>VLOOKUP(A63,#REF!,4,FALSE)</f>
        <v>#REF!</v>
      </c>
      <c r="E63" s="66" t="e">
        <f>VLOOKUP(A63,#REF!,5,FALSE)</f>
        <v>#REF!</v>
      </c>
      <c r="F63" s="66" t="e">
        <f>VLOOKUP(A63,#REF!,6,FALSE)</f>
        <v>#REF!</v>
      </c>
      <c r="G63" s="66" t="e">
        <f>VLOOKUP(A63,#REF!,7,FALSE)</f>
        <v>#REF!</v>
      </c>
      <c r="H63" s="66"/>
      <c r="I63" s="70" t="e">
        <f>(D63/VLOOKUP($C$3,'Data - 5-year births'!$A$3:$F$32,3,FALSE))*10000</f>
        <v>#REF!</v>
      </c>
      <c r="J63" s="70" t="e">
        <f>(E63/VLOOKUP($C$3,'Data - 5-year births'!$A$3:$F$32,4,FALSE))*10000</f>
        <v>#REF!</v>
      </c>
      <c r="K63" s="70" t="e">
        <f>(F63/VLOOKUP($C$3,'Data - 5-year births'!$A$3:$F$32,5,FALSE))*10000</f>
        <v>#REF!</v>
      </c>
      <c r="L63" s="70" t="e">
        <f>(G63/VLOOKUP($C$3,'Data - 5-year births'!$A$3:$F$32,6,FALSE))*10000</f>
        <v>#REF!</v>
      </c>
    </row>
    <row r="64" spans="1:12" x14ac:dyDescent="0.25">
      <c r="C64" s="24"/>
      <c r="D64" s="66"/>
      <c r="E64" s="66"/>
      <c r="F64" s="66"/>
      <c r="G64" s="66"/>
      <c r="H64" s="66"/>
      <c r="I64" s="70"/>
      <c r="J64" s="70"/>
      <c r="K64" s="70"/>
      <c r="L64" s="70"/>
    </row>
    <row r="65" spans="1:12" ht="13" x14ac:dyDescent="0.3">
      <c r="A65" s="69" t="str">
        <f>$C$3&amp;"_"&amp;B65</f>
        <v>Denbighshire_R</v>
      </c>
      <c r="B65" s="69" t="s">
        <v>16</v>
      </c>
      <c r="C65" s="10" t="s">
        <v>82</v>
      </c>
      <c r="D65" s="66" t="e">
        <f>VLOOKUP(A65,#REF!,4,FALSE)</f>
        <v>#REF!</v>
      </c>
      <c r="E65" s="66" t="e">
        <f>VLOOKUP(A65,#REF!,5,FALSE)</f>
        <v>#REF!</v>
      </c>
      <c r="F65" s="66" t="e">
        <f>VLOOKUP(A65,#REF!,6,FALSE)</f>
        <v>#REF!</v>
      </c>
      <c r="G65" s="66" t="e">
        <f>VLOOKUP(A65,#REF!,7,FALSE)</f>
        <v>#REF!</v>
      </c>
      <c r="H65" s="66"/>
      <c r="I65" s="70" t="e">
        <f>(D65/VLOOKUP($C$3,'Data - 5-year births'!$A$3:$F$32,3,FALSE))*10000</f>
        <v>#REF!</v>
      </c>
      <c r="J65" s="70" t="e">
        <f>(E65/VLOOKUP($C$3,'Data - 5-year births'!$A$3:$F$32,4,FALSE))*10000</f>
        <v>#REF!</v>
      </c>
      <c r="K65" s="70" t="e">
        <f>(F65/VLOOKUP($C$3,'Data - 5-year births'!$A$3:$F$32,5,FALSE))*10000</f>
        <v>#REF!</v>
      </c>
      <c r="L65" s="70" t="e">
        <f>(G65/VLOOKUP($C$3,'Data - 5-year births'!$A$3:$F$32,6,FALSE))*10000</f>
        <v>#REF!</v>
      </c>
    </row>
    <row r="70" spans="1:12" x14ac:dyDescent="0.25">
      <c r="A70" s="72">
        <v>1</v>
      </c>
      <c r="B70" s="56" t="s">
        <v>87</v>
      </c>
      <c r="C70" s="56" t="s">
        <v>87</v>
      </c>
      <c r="D70" s="56" t="s">
        <v>87</v>
      </c>
    </row>
    <row r="71" spans="1:12" x14ac:dyDescent="0.25">
      <c r="A71" s="72">
        <v>2</v>
      </c>
      <c r="B71" s="73" t="s">
        <v>83</v>
      </c>
      <c r="C71" s="73" t="s">
        <v>83</v>
      </c>
      <c r="D71" s="73" t="s">
        <v>83</v>
      </c>
    </row>
    <row r="72" spans="1:12" x14ac:dyDescent="0.25">
      <c r="A72" s="72">
        <v>3</v>
      </c>
      <c r="B72" s="74" t="s">
        <v>125</v>
      </c>
      <c r="C72" s="74" t="s">
        <v>92</v>
      </c>
      <c r="D72" s="74" t="s">
        <v>92</v>
      </c>
    </row>
    <row r="73" spans="1:12" x14ac:dyDescent="0.25">
      <c r="A73" s="72">
        <v>4</v>
      </c>
      <c r="B73" s="74" t="s">
        <v>126</v>
      </c>
      <c r="C73" s="74" t="s">
        <v>93</v>
      </c>
      <c r="D73" s="74" t="s">
        <v>93</v>
      </c>
    </row>
    <row r="74" spans="1:12" x14ac:dyDescent="0.25">
      <c r="A74" s="72">
        <v>5</v>
      </c>
      <c r="B74" s="74" t="s">
        <v>127</v>
      </c>
      <c r="C74" s="74" t="s">
        <v>94</v>
      </c>
      <c r="D74" s="74" t="s">
        <v>94</v>
      </c>
    </row>
    <row r="75" spans="1:12" x14ac:dyDescent="0.25">
      <c r="A75" s="72">
        <v>6</v>
      </c>
      <c r="B75" s="74" t="s">
        <v>128</v>
      </c>
      <c r="C75" s="74" t="s">
        <v>95</v>
      </c>
      <c r="D75" s="74" t="s">
        <v>95</v>
      </c>
    </row>
    <row r="76" spans="1:12" x14ac:dyDescent="0.25">
      <c r="A76" s="72">
        <v>7</v>
      </c>
      <c r="B76" s="74" t="s">
        <v>129</v>
      </c>
      <c r="C76" s="74" t="s">
        <v>96</v>
      </c>
      <c r="D76" s="74" t="s">
        <v>96</v>
      </c>
    </row>
    <row r="77" spans="1:12" x14ac:dyDescent="0.25">
      <c r="A77" s="72">
        <v>8</v>
      </c>
      <c r="B77" s="74" t="s">
        <v>130</v>
      </c>
      <c r="C77" s="74" t="s">
        <v>97</v>
      </c>
      <c r="D77" s="74" t="s">
        <v>97</v>
      </c>
    </row>
    <row r="78" spans="1:12" x14ac:dyDescent="0.25">
      <c r="A78" s="72">
        <v>9</v>
      </c>
      <c r="B78" s="73" t="s">
        <v>84</v>
      </c>
      <c r="C78" s="73" t="s">
        <v>84</v>
      </c>
      <c r="D78" s="73" t="s">
        <v>84</v>
      </c>
    </row>
    <row r="79" spans="1:12" x14ac:dyDescent="0.25">
      <c r="A79" s="72">
        <v>10</v>
      </c>
      <c r="B79" s="73" t="s">
        <v>85</v>
      </c>
      <c r="C79" s="73" t="s">
        <v>85</v>
      </c>
      <c r="D79" s="73" t="s">
        <v>85</v>
      </c>
    </row>
    <row r="80" spans="1:12" x14ac:dyDescent="0.25">
      <c r="A80" s="72">
        <v>11</v>
      </c>
      <c r="B80" s="74" t="s">
        <v>131</v>
      </c>
      <c r="C80" s="74" t="s">
        <v>98</v>
      </c>
      <c r="D80" s="74" t="s">
        <v>98</v>
      </c>
    </row>
    <row r="81" spans="1:4" x14ac:dyDescent="0.25">
      <c r="A81" s="72">
        <v>12</v>
      </c>
      <c r="B81" s="74" t="s">
        <v>132</v>
      </c>
      <c r="C81" s="74" t="s">
        <v>99</v>
      </c>
      <c r="D81" s="74" t="s">
        <v>99</v>
      </c>
    </row>
    <row r="82" spans="1:4" x14ac:dyDescent="0.25">
      <c r="A82" s="72">
        <v>13</v>
      </c>
      <c r="B82" s="74" t="s">
        <v>133</v>
      </c>
      <c r="C82" s="74" t="s">
        <v>100</v>
      </c>
      <c r="D82" s="74" t="s">
        <v>100</v>
      </c>
    </row>
    <row r="83" spans="1:4" x14ac:dyDescent="0.25">
      <c r="A83" s="72">
        <v>14</v>
      </c>
      <c r="B83" s="1" t="s">
        <v>179</v>
      </c>
      <c r="C83" s="1" t="s">
        <v>179</v>
      </c>
      <c r="D83" s="1" t="s">
        <v>179</v>
      </c>
    </row>
    <row r="84" spans="1:4" x14ac:dyDescent="0.25">
      <c r="A84" s="72">
        <v>15</v>
      </c>
      <c r="B84" s="74" t="s">
        <v>134</v>
      </c>
      <c r="C84" s="74" t="s">
        <v>101</v>
      </c>
      <c r="D84" s="74" t="s">
        <v>101</v>
      </c>
    </row>
    <row r="85" spans="1:4" x14ac:dyDescent="0.25">
      <c r="A85" s="72">
        <v>16</v>
      </c>
      <c r="B85" s="74" t="s">
        <v>135</v>
      </c>
      <c r="C85" s="74" t="s">
        <v>102</v>
      </c>
      <c r="D85" s="74" t="s">
        <v>102</v>
      </c>
    </row>
    <row r="86" spans="1:4" x14ac:dyDescent="0.25">
      <c r="A86" s="72">
        <v>17</v>
      </c>
      <c r="B86" s="73" t="s">
        <v>137</v>
      </c>
      <c r="C86" s="73" t="s">
        <v>137</v>
      </c>
      <c r="D86" s="73" t="s">
        <v>137</v>
      </c>
    </row>
    <row r="87" spans="1:4" x14ac:dyDescent="0.25">
      <c r="A87" s="72">
        <v>18</v>
      </c>
      <c r="B87" s="74" t="s">
        <v>138</v>
      </c>
      <c r="C87" s="74" t="s">
        <v>104</v>
      </c>
      <c r="D87" s="74" t="s">
        <v>104</v>
      </c>
    </row>
    <row r="88" spans="1:4" x14ac:dyDescent="0.25">
      <c r="A88" s="72">
        <v>19</v>
      </c>
      <c r="B88" s="74" t="s">
        <v>139</v>
      </c>
      <c r="C88" s="74" t="s">
        <v>105</v>
      </c>
      <c r="D88" s="74" t="s">
        <v>105</v>
      </c>
    </row>
    <row r="89" spans="1:4" x14ac:dyDescent="0.25">
      <c r="A89" s="72">
        <v>20</v>
      </c>
      <c r="B89" s="73" t="s">
        <v>180</v>
      </c>
      <c r="C89" s="73" t="s">
        <v>180</v>
      </c>
      <c r="D89" s="73" t="s">
        <v>180</v>
      </c>
    </row>
    <row r="90" spans="1:4" x14ac:dyDescent="0.25">
      <c r="A90" s="72">
        <v>21</v>
      </c>
      <c r="B90" s="74" t="s">
        <v>136</v>
      </c>
      <c r="C90" s="74" t="s">
        <v>103</v>
      </c>
      <c r="D90" s="74" t="s">
        <v>103</v>
      </c>
    </row>
    <row r="91" spans="1:4" x14ac:dyDescent="0.25">
      <c r="A91" s="72">
        <v>22</v>
      </c>
      <c r="B91" s="74" t="s">
        <v>140</v>
      </c>
      <c r="C91" s="74" t="s">
        <v>113</v>
      </c>
      <c r="D91" s="74" t="s">
        <v>106</v>
      </c>
    </row>
    <row r="92" spans="1:4" x14ac:dyDescent="0.25">
      <c r="A92" s="72">
        <v>23</v>
      </c>
      <c r="B92" s="74" t="s">
        <v>141</v>
      </c>
      <c r="C92" s="74" t="s">
        <v>107</v>
      </c>
      <c r="D92" s="74" t="s">
        <v>107</v>
      </c>
    </row>
    <row r="93" spans="1:4" x14ac:dyDescent="0.25">
      <c r="A93" s="72">
        <v>24</v>
      </c>
      <c r="B93" s="73" t="s">
        <v>86</v>
      </c>
      <c r="C93" s="73" t="s">
        <v>86</v>
      </c>
      <c r="D93" s="73" t="s">
        <v>86</v>
      </c>
    </row>
    <row r="94" spans="1:4" x14ac:dyDescent="0.25">
      <c r="A94" s="72">
        <v>25</v>
      </c>
      <c r="B94" s="74" t="s">
        <v>142</v>
      </c>
      <c r="C94" s="74" t="s">
        <v>108</v>
      </c>
      <c r="D94" s="74" t="s">
        <v>108</v>
      </c>
    </row>
    <row r="95" spans="1:4" x14ac:dyDescent="0.25">
      <c r="A95" s="72">
        <v>26</v>
      </c>
      <c r="B95" s="74" t="s">
        <v>143</v>
      </c>
      <c r="C95" s="74" t="s">
        <v>109</v>
      </c>
      <c r="D95" s="74" t="s">
        <v>109</v>
      </c>
    </row>
    <row r="96" spans="1:4" x14ac:dyDescent="0.25">
      <c r="A96" s="72">
        <v>27</v>
      </c>
      <c r="B96" s="74" t="s">
        <v>144</v>
      </c>
      <c r="C96" s="74" t="s">
        <v>110</v>
      </c>
      <c r="D96" s="74" t="s">
        <v>110</v>
      </c>
    </row>
    <row r="97" spans="1:4" x14ac:dyDescent="0.25">
      <c r="A97" s="72">
        <v>28</v>
      </c>
      <c r="B97" s="74" t="s">
        <v>145</v>
      </c>
      <c r="C97" s="74" t="s">
        <v>111</v>
      </c>
      <c r="D97" s="74" t="s">
        <v>111</v>
      </c>
    </row>
    <row r="98" spans="1:4" x14ac:dyDescent="0.25">
      <c r="A98" s="72">
        <v>29</v>
      </c>
      <c r="B98" s="74" t="s">
        <v>146</v>
      </c>
      <c r="C98" s="74" t="s">
        <v>112</v>
      </c>
      <c r="D98" s="74" t="s">
        <v>112</v>
      </c>
    </row>
  </sheetData>
  <mergeCells count="2">
    <mergeCell ref="I5:L5"/>
    <mergeCell ref="D5:G5"/>
  </mergeCell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A32"/>
  <sheetViews>
    <sheetView workbookViewId="0"/>
  </sheetViews>
  <sheetFormatPr defaultColWidth="9.1796875" defaultRowHeight="13.5" x14ac:dyDescent="0.3"/>
  <cols>
    <col min="1" max="1" width="25.7265625" style="76" bestFit="1" customWidth="1"/>
    <col min="2" max="2" width="11.81640625" style="76" bestFit="1" customWidth="1"/>
    <col min="3" max="5" width="11.1796875" style="76" bestFit="1" customWidth="1"/>
    <col min="6" max="6" width="11.81640625" style="76" bestFit="1" customWidth="1"/>
    <col min="7" max="16384" width="9.1796875" style="76"/>
  </cols>
  <sheetData>
    <row r="1" spans="1:27" ht="14.5" x14ac:dyDescent="0.35">
      <c r="A1" s="75" t="s">
        <v>0</v>
      </c>
      <c r="L1"/>
      <c r="M1"/>
      <c r="N1"/>
      <c r="O1"/>
      <c r="P1"/>
      <c r="Q1"/>
      <c r="R1"/>
      <c r="S1"/>
      <c r="T1"/>
      <c r="U1"/>
      <c r="V1"/>
      <c r="W1"/>
      <c r="X1"/>
    </row>
    <row r="2" spans="1:27" ht="14.5" x14ac:dyDescent="0.35">
      <c r="A2" s="113" t="s">
        <v>114</v>
      </c>
      <c r="B2" s="113" t="s">
        <v>115</v>
      </c>
      <c r="C2" s="113" t="s">
        <v>201</v>
      </c>
      <c r="D2" s="113" t="s">
        <v>202</v>
      </c>
      <c r="E2" s="113" t="s">
        <v>203</v>
      </c>
      <c r="F2" s="76" t="s">
        <v>204</v>
      </c>
      <c r="G2" s="113" t="s">
        <v>147</v>
      </c>
      <c r="L2"/>
      <c r="M2" s="178"/>
      <c r="N2" s="178"/>
      <c r="O2" s="178"/>
      <c r="P2" s="178"/>
      <c r="Q2" s="178"/>
      <c r="R2" s="178"/>
      <c r="S2" s="178"/>
      <c r="T2"/>
      <c r="U2"/>
      <c r="V2"/>
      <c r="W2"/>
      <c r="X2"/>
    </row>
    <row r="3" spans="1:27" ht="14.5" x14ac:dyDescent="0.35">
      <c r="A3" s="76" t="s">
        <v>87</v>
      </c>
      <c r="B3" s="76" t="s">
        <v>147</v>
      </c>
      <c r="C3">
        <v>160998</v>
      </c>
      <c r="D3">
        <v>177397</v>
      </c>
      <c r="E3">
        <v>169568</v>
      </c>
      <c r="F3">
        <v>151045</v>
      </c>
      <c r="G3">
        <v>659008</v>
      </c>
      <c r="L3"/>
      <c r="M3" s="178"/>
      <c r="N3" s="178"/>
      <c r="O3" s="178"/>
      <c r="P3" s="178"/>
      <c r="Q3" s="178"/>
      <c r="R3" s="178"/>
      <c r="S3" s="178"/>
      <c r="T3"/>
      <c r="U3"/>
      <c r="V3"/>
      <c r="W3"/>
      <c r="X3"/>
      <c r="Y3"/>
      <c r="Z3"/>
      <c r="AA3"/>
    </row>
    <row r="4" spans="1:27" ht="14.5" x14ac:dyDescent="0.35">
      <c r="A4" s="76" t="s">
        <v>86</v>
      </c>
      <c r="B4" s="76" t="s">
        <v>147</v>
      </c>
      <c r="C4" s="76">
        <v>31953</v>
      </c>
      <c r="D4" s="76">
        <v>34186</v>
      </c>
      <c r="E4" s="76">
        <v>32979</v>
      </c>
      <c r="F4" s="76">
        <v>30434</v>
      </c>
      <c r="G4">
        <v>129552</v>
      </c>
      <c r="L4"/>
      <c r="M4" s="178"/>
      <c r="N4" s="178"/>
      <c r="O4" s="178"/>
      <c r="P4" s="178"/>
      <c r="Q4" s="178"/>
      <c r="R4" s="178"/>
      <c r="S4" s="178"/>
      <c r="T4"/>
      <c r="U4"/>
      <c r="V4"/>
      <c r="W4"/>
      <c r="X4"/>
      <c r="Y4"/>
      <c r="Z4"/>
      <c r="AA4"/>
    </row>
    <row r="5" spans="1:27" ht="14.5" x14ac:dyDescent="0.35">
      <c r="A5" s="76" t="s">
        <v>83</v>
      </c>
      <c r="B5" s="76" t="s">
        <v>147</v>
      </c>
      <c r="C5" s="76">
        <v>35545</v>
      </c>
      <c r="D5" s="76">
        <v>38868</v>
      </c>
      <c r="E5" s="76">
        <v>36807</v>
      </c>
      <c r="F5" s="76">
        <v>32570</v>
      </c>
      <c r="G5">
        <v>143790</v>
      </c>
      <c r="L5"/>
      <c r="M5" s="178"/>
      <c r="N5" s="178"/>
      <c r="O5" s="178"/>
      <c r="P5" s="178"/>
      <c r="Q5" s="178"/>
      <c r="R5" s="178"/>
      <c r="S5" s="178"/>
      <c r="T5"/>
      <c r="U5"/>
      <c r="V5"/>
      <c r="W5"/>
      <c r="X5"/>
      <c r="Y5"/>
      <c r="Z5"/>
      <c r="AA5"/>
    </row>
    <row r="6" spans="1:27" ht="14.5" x14ac:dyDescent="0.35">
      <c r="A6" s="76" t="s">
        <v>137</v>
      </c>
      <c r="B6" s="76" t="s">
        <v>147</v>
      </c>
      <c r="C6" s="76">
        <v>25662</v>
      </c>
      <c r="D6" s="76">
        <v>30578</v>
      </c>
      <c r="E6" s="76">
        <v>29731</v>
      </c>
      <c r="F6" s="76">
        <v>25838</v>
      </c>
      <c r="G6">
        <v>111809</v>
      </c>
      <c r="L6"/>
      <c r="M6" s="178"/>
      <c r="N6" s="178"/>
      <c r="O6" s="178"/>
      <c r="P6" s="178"/>
      <c r="Q6" s="178"/>
      <c r="R6" s="178"/>
      <c r="S6" s="178"/>
      <c r="T6"/>
      <c r="U6"/>
      <c r="V6"/>
      <c r="W6"/>
      <c r="X6"/>
      <c r="Y6"/>
      <c r="Z6"/>
      <c r="AA6"/>
    </row>
    <row r="7" spans="1:27" ht="14.5" x14ac:dyDescent="0.35">
      <c r="A7" s="76" t="s">
        <v>180</v>
      </c>
      <c r="B7" s="76" t="s">
        <v>147</v>
      </c>
      <c r="C7" s="76">
        <v>24354</v>
      </c>
      <c r="D7" s="76">
        <v>26633</v>
      </c>
      <c r="E7" s="76">
        <v>25211</v>
      </c>
      <c r="F7" s="76">
        <v>22613</v>
      </c>
      <c r="G7">
        <v>98811</v>
      </c>
      <c r="L7"/>
      <c r="M7" s="178"/>
      <c r="N7" s="178"/>
      <c r="O7" s="178"/>
      <c r="P7" s="178"/>
      <c r="Q7" s="178"/>
      <c r="R7" s="178"/>
      <c r="S7" s="178"/>
      <c r="T7"/>
      <c r="U7"/>
      <c r="V7"/>
      <c r="W7"/>
      <c r="X7"/>
      <c r="Y7"/>
      <c r="Z7"/>
      <c r="AA7"/>
    </row>
    <row r="8" spans="1:27" ht="14.5" x14ac:dyDescent="0.35">
      <c r="A8" s="76" t="s">
        <v>85</v>
      </c>
      <c r="B8" s="76" t="s">
        <v>147</v>
      </c>
      <c r="C8" s="76">
        <v>17925</v>
      </c>
      <c r="D8" s="76">
        <v>19410</v>
      </c>
      <c r="E8" s="76">
        <v>18580</v>
      </c>
      <c r="F8" s="76">
        <v>16403</v>
      </c>
      <c r="G8">
        <v>72318</v>
      </c>
      <c r="L8"/>
      <c r="M8" s="178"/>
      <c r="N8" s="178"/>
      <c r="O8" s="178"/>
      <c r="P8" s="178"/>
      <c r="Q8" s="178"/>
      <c r="R8" s="178"/>
      <c r="S8" s="178"/>
      <c r="T8"/>
      <c r="U8"/>
      <c r="V8"/>
      <c r="W8"/>
      <c r="X8"/>
      <c r="Y8"/>
      <c r="Z8"/>
      <c r="AA8"/>
    </row>
    <row r="9" spans="1:27" ht="14.5" x14ac:dyDescent="0.35">
      <c r="A9" s="76" t="s">
        <v>84</v>
      </c>
      <c r="B9" s="76" t="s">
        <v>147</v>
      </c>
      <c r="C9" s="76">
        <v>6047</v>
      </c>
      <c r="D9" s="76">
        <v>6306</v>
      </c>
      <c r="E9" s="76">
        <v>5894</v>
      </c>
      <c r="F9" s="76">
        <v>5360</v>
      </c>
      <c r="G9">
        <v>23607</v>
      </c>
      <c r="L9"/>
      <c r="M9" s="178"/>
      <c r="N9" s="178"/>
      <c r="O9" s="178"/>
      <c r="P9" s="178"/>
      <c r="Q9" s="178"/>
      <c r="R9" s="178"/>
      <c r="S9" s="178"/>
      <c r="T9"/>
      <c r="U9"/>
      <c r="V9"/>
      <c r="W9"/>
      <c r="X9"/>
      <c r="Y9"/>
      <c r="Z9"/>
      <c r="AA9"/>
    </row>
    <row r="10" spans="1:27" ht="14.5" x14ac:dyDescent="0.35">
      <c r="A10" s="76" t="s">
        <v>179</v>
      </c>
      <c r="B10" s="76" t="s">
        <v>147</v>
      </c>
      <c r="C10" s="76">
        <v>19512</v>
      </c>
      <c r="D10" s="76">
        <v>21416</v>
      </c>
      <c r="E10" s="76">
        <v>20366</v>
      </c>
      <c r="F10" s="76">
        <v>17827</v>
      </c>
      <c r="G10">
        <v>79121</v>
      </c>
      <c r="L10"/>
      <c r="M10" s="178"/>
      <c r="N10" s="178"/>
      <c r="O10" s="178"/>
      <c r="P10" s="178"/>
      <c r="Q10" s="178"/>
      <c r="R10" s="178"/>
      <c r="S10" s="178"/>
      <c r="T10"/>
      <c r="U10"/>
      <c r="V10"/>
      <c r="W10"/>
      <c r="X10"/>
      <c r="Y10"/>
      <c r="Z10"/>
      <c r="AA10"/>
    </row>
    <row r="11" spans="1:27" ht="14.5" x14ac:dyDescent="0.35">
      <c r="A11" s="113" t="s">
        <v>109</v>
      </c>
      <c r="B11" s="113" t="s">
        <v>147</v>
      </c>
      <c r="C11" s="113">
        <v>3636</v>
      </c>
      <c r="D11" s="113">
        <v>4038</v>
      </c>
      <c r="E11" s="113">
        <v>3860</v>
      </c>
      <c r="F11" s="76">
        <v>3543</v>
      </c>
      <c r="G11">
        <v>15077</v>
      </c>
      <c r="L11"/>
      <c r="M11" s="178"/>
      <c r="N11" s="178"/>
      <c r="O11" s="178"/>
      <c r="P11" s="178"/>
      <c r="Q11" s="178"/>
      <c r="R11" s="178"/>
      <c r="S11" s="178"/>
      <c r="T11"/>
      <c r="U11"/>
      <c r="V11"/>
      <c r="W11"/>
      <c r="X11"/>
      <c r="Y11"/>
      <c r="Z11"/>
      <c r="AA11"/>
    </row>
    <row r="12" spans="1:27" ht="14.5" x14ac:dyDescent="0.35">
      <c r="A12" s="113" t="s">
        <v>103</v>
      </c>
      <c r="B12" s="113" t="s">
        <v>147</v>
      </c>
      <c r="C12" s="113">
        <v>7478</v>
      </c>
      <c r="D12" s="113">
        <v>8201</v>
      </c>
      <c r="E12" s="113">
        <v>7689</v>
      </c>
      <c r="F12" s="76">
        <v>7082</v>
      </c>
      <c r="G12">
        <v>30450</v>
      </c>
      <c r="L12"/>
      <c r="M12" s="178"/>
      <c r="N12" s="178"/>
      <c r="O12" s="178"/>
      <c r="P12" s="178"/>
      <c r="Q12" s="178"/>
      <c r="R12" s="178"/>
      <c r="S12" s="178"/>
      <c r="T12"/>
      <c r="U12"/>
      <c r="V12"/>
      <c r="W12"/>
      <c r="X12"/>
      <c r="Y12"/>
      <c r="Z12"/>
      <c r="AA12"/>
    </row>
    <row r="13" spans="1:27" ht="14.5" x14ac:dyDescent="0.35">
      <c r="A13" s="113" t="s">
        <v>108</v>
      </c>
      <c r="B13" s="113" t="s">
        <v>147</v>
      </c>
      <c r="C13" s="113">
        <v>10394</v>
      </c>
      <c r="D13" s="113">
        <v>10857</v>
      </c>
      <c r="E13" s="113">
        <v>10344</v>
      </c>
      <c r="F13" s="76">
        <v>8863</v>
      </c>
      <c r="G13">
        <v>40458</v>
      </c>
      <c r="L13"/>
      <c r="M13" s="178"/>
      <c r="N13" s="178"/>
      <c r="O13" s="178"/>
      <c r="P13" s="178"/>
      <c r="Q13" s="178"/>
      <c r="R13" s="178"/>
      <c r="S13" s="178"/>
      <c r="T13"/>
      <c r="U13"/>
      <c r="V13"/>
      <c r="W13"/>
      <c r="X13"/>
      <c r="Y13"/>
      <c r="Z13"/>
      <c r="AA13"/>
    </row>
    <row r="14" spans="1:27" ht="14.5" x14ac:dyDescent="0.35">
      <c r="A14" s="113" t="s">
        <v>105</v>
      </c>
      <c r="B14" s="113" t="s">
        <v>147</v>
      </c>
      <c r="C14" s="113">
        <v>19242</v>
      </c>
      <c r="D14" s="113">
        <v>23246</v>
      </c>
      <c r="E14" s="113">
        <v>23029</v>
      </c>
      <c r="F14" s="76">
        <v>19502</v>
      </c>
      <c r="G14">
        <v>85019</v>
      </c>
      <c r="L14"/>
      <c r="M14" s="178"/>
      <c r="N14" s="178"/>
      <c r="O14" s="178"/>
      <c r="P14" s="178"/>
      <c r="Q14" s="178"/>
      <c r="R14" s="178"/>
      <c r="S14" s="178"/>
      <c r="T14"/>
      <c r="U14"/>
      <c r="V14"/>
      <c r="W14"/>
      <c r="X14"/>
      <c r="Y14"/>
      <c r="Z14"/>
      <c r="AA14"/>
    </row>
    <row r="15" spans="1:27" ht="14.5" x14ac:dyDescent="0.35">
      <c r="A15" s="113" t="s">
        <v>100</v>
      </c>
      <c r="B15" s="113" t="s">
        <v>147</v>
      </c>
      <c r="C15" s="113">
        <v>8958</v>
      </c>
      <c r="D15" s="113">
        <v>9729</v>
      </c>
      <c r="E15" s="113">
        <v>9392</v>
      </c>
      <c r="F15" s="76">
        <v>8490</v>
      </c>
      <c r="G15">
        <v>36569</v>
      </c>
      <c r="L15"/>
      <c r="M15" s="178"/>
      <c r="N15" s="178"/>
      <c r="O15" s="178"/>
      <c r="P15" s="178"/>
      <c r="Q15" s="178"/>
      <c r="R15" s="178"/>
      <c r="S15" s="178"/>
      <c r="T15"/>
      <c r="U15"/>
      <c r="V15"/>
      <c r="W15"/>
      <c r="X15"/>
      <c r="Y15"/>
      <c r="Z15"/>
      <c r="AA15"/>
    </row>
    <row r="16" spans="1:27" ht="14.5" x14ac:dyDescent="0.35">
      <c r="A16" s="113" t="s">
        <v>98</v>
      </c>
      <c r="B16" s="113" t="s">
        <v>147</v>
      </c>
      <c r="C16" s="113">
        <v>3006</v>
      </c>
      <c r="D16" s="113">
        <v>3279</v>
      </c>
      <c r="E16" s="113">
        <v>3176</v>
      </c>
      <c r="F16" s="76">
        <v>2651</v>
      </c>
      <c r="G16">
        <v>12112</v>
      </c>
      <c r="L16"/>
      <c r="M16" s="178"/>
      <c r="N16" s="178"/>
      <c r="O16" s="178"/>
      <c r="P16" s="178"/>
      <c r="Q16" s="178"/>
      <c r="R16" s="178"/>
      <c r="S16" s="178"/>
      <c r="T16"/>
      <c r="U16"/>
      <c r="V16"/>
      <c r="W16"/>
      <c r="X16"/>
      <c r="Y16"/>
      <c r="Z16"/>
      <c r="AA16"/>
    </row>
    <row r="17" spans="1:27" ht="14.5" x14ac:dyDescent="0.35">
      <c r="A17" s="113" t="s">
        <v>94</v>
      </c>
      <c r="B17" s="113" t="s">
        <v>147</v>
      </c>
      <c r="C17" s="113">
        <v>5320</v>
      </c>
      <c r="D17" s="113">
        <v>5778</v>
      </c>
      <c r="E17" s="113">
        <v>5541</v>
      </c>
      <c r="F17" s="76">
        <v>4932</v>
      </c>
      <c r="G17">
        <v>21571</v>
      </c>
      <c r="L17"/>
      <c r="M17" s="178"/>
      <c r="N17" s="178"/>
      <c r="O17" s="178"/>
      <c r="P17" s="178"/>
      <c r="Q17" s="178"/>
      <c r="R17" s="178"/>
      <c r="S17" s="178"/>
      <c r="T17"/>
      <c r="U17"/>
      <c r="V17"/>
      <c r="W17"/>
      <c r="X17"/>
      <c r="Y17"/>
      <c r="Z17"/>
      <c r="AA17"/>
    </row>
    <row r="18" spans="1:27" ht="14.5" x14ac:dyDescent="0.35">
      <c r="A18" s="113" t="s">
        <v>95</v>
      </c>
      <c r="B18" s="113" t="s">
        <v>147</v>
      </c>
      <c r="C18" s="113">
        <v>4848</v>
      </c>
      <c r="D18" s="113">
        <v>5336</v>
      </c>
      <c r="E18" s="113">
        <v>5248</v>
      </c>
      <c r="F18" s="76">
        <v>4697</v>
      </c>
      <c r="G18">
        <v>20129</v>
      </c>
      <c r="L18"/>
      <c r="M18" s="178"/>
      <c r="N18" s="178"/>
      <c r="O18" s="178"/>
      <c r="P18" s="178"/>
      <c r="Q18" s="178"/>
      <c r="R18" s="178"/>
      <c r="S18" s="178"/>
      <c r="T18"/>
      <c r="U18"/>
      <c r="V18"/>
      <c r="W18"/>
      <c r="X18"/>
      <c r="Y18"/>
      <c r="Z18"/>
      <c r="AA18"/>
    </row>
    <row r="19" spans="1:27" ht="14.5" x14ac:dyDescent="0.35">
      <c r="A19" s="113" t="s">
        <v>96</v>
      </c>
      <c r="B19" s="113" t="s">
        <v>147</v>
      </c>
      <c r="C19" s="113">
        <v>8350</v>
      </c>
      <c r="D19" s="113">
        <v>8772</v>
      </c>
      <c r="E19" s="113">
        <v>8172</v>
      </c>
      <c r="F19" s="76">
        <v>7475</v>
      </c>
      <c r="G19">
        <v>32769</v>
      </c>
      <c r="L19"/>
      <c r="M19" s="178"/>
      <c r="N19" s="178"/>
      <c r="O19" s="178"/>
      <c r="P19" s="178"/>
      <c r="Q19" s="178"/>
      <c r="R19" s="178"/>
      <c r="S19" s="178"/>
      <c r="T19"/>
      <c r="U19"/>
      <c r="V19"/>
      <c r="W19"/>
      <c r="X19"/>
      <c r="Y19"/>
      <c r="Z19"/>
      <c r="AA19"/>
    </row>
    <row r="20" spans="1:27" ht="14.5" x14ac:dyDescent="0.35">
      <c r="A20" s="113" t="s">
        <v>93</v>
      </c>
      <c r="B20" s="113" t="s">
        <v>147</v>
      </c>
      <c r="C20" s="113">
        <v>6113</v>
      </c>
      <c r="D20" s="113">
        <v>6500</v>
      </c>
      <c r="E20" s="113">
        <v>6069</v>
      </c>
      <c r="F20" s="76">
        <v>5366</v>
      </c>
      <c r="G20">
        <v>24048</v>
      </c>
      <c r="L20"/>
      <c r="M20" s="178"/>
      <c r="N20" s="178"/>
      <c r="O20" s="178"/>
      <c r="P20" s="178"/>
      <c r="Q20" s="178"/>
      <c r="R20" s="178"/>
      <c r="S20" s="178"/>
      <c r="T20"/>
      <c r="U20"/>
      <c r="V20"/>
      <c r="W20"/>
      <c r="X20"/>
      <c r="Y20"/>
      <c r="Z20"/>
      <c r="AA20"/>
    </row>
    <row r="21" spans="1:27" ht="14.5" x14ac:dyDescent="0.35">
      <c r="A21" s="113" t="s">
        <v>92</v>
      </c>
      <c r="B21" s="113" t="s">
        <v>147</v>
      </c>
      <c r="C21" s="113">
        <v>3412</v>
      </c>
      <c r="D21" s="113">
        <v>3952</v>
      </c>
      <c r="E21" s="113">
        <v>3770</v>
      </c>
      <c r="F21" s="76">
        <v>3081</v>
      </c>
      <c r="G21">
        <v>14215</v>
      </c>
      <c r="L21"/>
      <c r="M21" s="179"/>
      <c r="N21" s="179"/>
      <c r="O21" s="179"/>
      <c r="P21" s="179"/>
      <c r="Q21" s="179"/>
      <c r="R21" s="179"/>
      <c r="S21" s="179"/>
      <c r="T21"/>
      <c r="U21"/>
      <c r="V21"/>
      <c r="W21"/>
      <c r="X21"/>
      <c r="Y21"/>
      <c r="Z21"/>
      <c r="AA21"/>
    </row>
    <row r="22" spans="1:27" ht="14.5" x14ac:dyDescent="0.35">
      <c r="A22" s="113" t="s">
        <v>107</v>
      </c>
      <c r="B22" s="113" t="s">
        <v>147</v>
      </c>
      <c r="C22" s="113">
        <v>3234</v>
      </c>
      <c r="D22" s="113">
        <v>3702</v>
      </c>
      <c r="E22" s="113">
        <v>3671</v>
      </c>
      <c r="F22" s="76">
        <v>3264</v>
      </c>
      <c r="G22">
        <v>13871</v>
      </c>
      <c r="L22"/>
      <c r="M22" s="179"/>
      <c r="N22" s="179"/>
      <c r="O22" s="179"/>
      <c r="P22" s="179"/>
      <c r="Q22" s="179"/>
      <c r="R22" s="179"/>
      <c r="S22" s="179"/>
      <c r="T22"/>
      <c r="U22"/>
      <c r="V22"/>
      <c r="W22"/>
      <c r="X22"/>
      <c r="Y22"/>
      <c r="Z22"/>
      <c r="AA22"/>
    </row>
    <row r="23" spans="1:27" ht="14.5" x14ac:dyDescent="0.35">
      <c r="A23" s="113" t="s">
        <v>111</v>
      </c>
      <c r="B23" s="113" t="s">
        <v>147</v>
      </c>
      <c r="C23" s="113">
        <v>4261</v>
      </c>
      <c r="D23" s="113">
        <v>4207</v>
      </c>
      <c r="E23" s="113">
        <v>3920</v>
      </c>
      <c r="F23" s="76">
        <v>3573</v>
      </c>
      <c r="G23">
        <v>15961</v>
      </c>
      <c r="L23"/>
      <c r="M23" s="178"/>
      <c r="N23" s="178"/>
      <c r="O23" s="178"/>
      <c r="P23" s="178"/>
      <c r="Q23" s="178"/>
      <c r="R23" s="178"/>
      <c r="S23" s="178"/>
      <c r="T23"/>
      <c r="U23"/>
      <c r="V23"/>
      <c r="W23"/>
      <c r="X23"/>
      <c r="Y23"/>
      <c r="Z23"/>
      <c r="AA23"/>
    </row>
    <row r="24" spans="1:27" ht="14.5" x14ac:dyDescent="0.35">
      <c r="A24" s="113" t="s">
        <v>102</v>
      </c>
      <c r="B24" s="113" t="s">
        <v>147</v>
      </c>
      <c r="C24" s="113">
        <v>7194</v>
      </c>
      <c r="D24" s="113">
        <v>7913</v>
      </c>
      <c r="E24" s="113">
        <v>7563</v>
      </c>
      <c r="F24" s="76">
        <v>6689</v>
      </c>
      <c r="G24">
        <v>29359</v>
      </c>
      <c r="L24"/>
      <c r="M24" s="178"/>
      <c r="N24" s="178"/>
      <c r="O24" s="178"/>
      <c r="P24" s="178"/>
      <c r="Q24" s="178"/>
      <c r="R24" s="178"/>
      <c r="S24" s="178"/>
      <c r="T24"/>
      <c r="U24"/>
      <c r="V24"/>
      <c r="W24"/>
      <c r="X24"/>
      <c r="Y24"/>
      <c r="Z24"/>
      <c r="AA24"/>
    </row>
    <row r="25" spans="1:27" ht="14.5" x14ac:dyDescent="0.35">
      <c r="A25" s="113" t="s">
        <v>112</v>
      </c>
      <c r="B25" s="113" t="s">
        <v>147</v>
      </c>
      <c r="C25" s="113">
        <v>8549</v>
      </c>
      <c r="D25" s="113">
        <v>9693</v>
      </c>
      <c r="E25" s="113">
        <v>9660</v>
      </c>
      <c r="F25" s="76">
        <v>9644</v>
      </c>
      <c r="G25">
        <v>37546</v>
      </c>
      <c r="L25"/>
      <c r="M25" s="178"/>
      <c r="N25" s="178"/>
      <c r="O25" s="178"/>
      <c r="P25" s="178"/>
      <c r="Q25" s="178"/>
      <c r="R25" s="178"/>
      <c r="S25" s="178"/>
      <c r="T25"/>
      <c r="U25"/>
      <c r="V25"/>
      <c r="W25"/>
      <c r="X25"/>
      <c r="Y25"/>
      <c r="Z25"/>
      <c r="AA25"/>
    </row>
    <row r="26" spans="1:27" ht="14.5" x14ac:dyDescent="0.35">
      <c r="A26" s="113" t="s">
        <v>99</v>
      </c>
      <c r="B26" s="113" t="s">
        <v>147</v>
      </c>
      <c r="C26" s="113">
        <v>5961</v>
      </c>
      <c r="D26" s="113">
        <v>6402</v>
      </c>
      <c r="E26" s="113">
        <v>6012</v>
      </c>
      <c r="F26" s="76">
        <v>5262</v>
      </c>
      <c r="G26">
        <v>23637</v>
      </c>
      <c r="L26"/>
      <c r="M26" s="179"/>
      <c r="N26" s="179"/>
      <c r="O26" s="179"/>
      <c r="P26" s="179"/>
      <c r="Q26" s="179"/>
      <c r="R26" s="179"/>
      <c r="S26" s="179"/>
      <c r="T26"/>
      <c r="U26"/>
      <c r="V26"/>
      <c r="W26"/>
      <c r="X26"/>
      <c r="Y26"/>
      <c r="Z26"/>
      <c r="AA26"/>
    </row>
    <row r="27" spans="1:27" ht="14.5" x14ac:dyDescent="0.35">
      <c r="A27" s="113" t="s">
        <v>84</v>
      </c>
      <c r="B27" s="113" t="s">
        <v>147</v>
      </c>
      <c r="C27" s="113">
        <v>6047</v>
      </c>
      <c r="D27" s="113">
        <v>6306</v>
      </c>
      <c r="E27" s="113">
        <v>5894</v>
      </c>
      <c r="F27" s="76">
        <v>5360</v>
      </c>
      <c r="G27">
        <v>23607</v>
      </c>
      <c r="L27"/>
      <c r="M27" s="178"/>
      <c r="N27" s="178"/>
      <c r="O27" s="178"/>
      <c r="P27" s="178"/>
      <c r="Q27" s="178"/>
      <c r="R27" s="178"/>
      <c r="S27" s="178"/>
      <c r="T27"/>
      <c r="U27"/>
      <c r="V27"/>
      <c r="W27"/>
      <c r="X27"/>
      <c r="Y27"/>
      <c r="Z27"/>
      <c r="AA27"/>
    </row>
    <row r="28" spans="1:27" ht="14.5" x14ac:dyDescent="0.35">
      <c r="A28" s="113" t="s">
        <v>113</v>
      </c>
      <c r="B28" s="113" t="s">
        <v>147</v>
      </c>
      <c r="C28" s="113">
        <v>13642</v>
      </c>
      <c r="D28" s="113">
        <v>14730</v>
      </c>
      <c r="E28" s="113">
        <v>13851</v>
      </c>
      <c r="F28" s="76">
        <v>12267</v>
      </c>
      <c r="G28">
        <v>54490</v>
      </c>
      <c r="L28"/>
      <c r="M28" s="178"/>
      <c r="N28" s="178"/>
      <c r="O28" s="178"/>
      <c r="P28" s="178"/>
      <c r="Q28" s="178"/>
      <c r="R28" s="178"/>
      <c r="S28" s="178"/>
      <c r="T28"/>
      <c r="U28"/>
      <c r="V28"/>
      <c r="W28"/>
      <c r="X28"/>
      <c r="Y28"/>
      <c r="Z28"/>
      <c r="AA28"/>
    </row>
    <row r="29" spans="1:27" ht="14.5" x14ac:dyDescent="0.35">
      <c r="A29" s="113" t="s">
        <v>101</v>
      </c>
      <c r="B29" s="113" t="s">
        <v>147</v>
      </c>
      <c r="C29" s="113">
        <v>12318</v>
      </c>
      <c r="D29" s="113">
        <v>13503</v>
      </c>
      <c r="E29" s="113">
        <v>12803</v>
      </c>
      <c r="F29" s="76">
        <v>11138</v>
      </c>
      <c r="G29">
        <v>49762</v>
      </c>
      <c r="L29"/>
      <c r="M29" s="179"/>
      <c r="N29" s="179"/>
      <c r="O29" s="179"/>
      <c r="P29" s="179"/>
      <c r="Q29" s="179"/>
      <c r="R29" s="179"/>
      <c r="S29" s="179"/>
      <c r="T29"/>
      <c r="U29"/>
      <c r="V29"/>
      <c r="W29"/>
      <c r="X29"/>
      <c r="Y29"/>
      <c r="Z29"/>
      <c r="AA29"/>
    </row>
    <row r="30" spans="1:27" ht="14.5" x14ac:dyDescent="0.35">
      <c r="A30" s="113" t="s">
        <v>110</v>
      </c>
      <c r="B30" s="113" t="s">
        <v>147</v>
      </c>
      <c r="C30" s="113">
        <v>5113</v>
      </c>
      <c r="D30" s="113">
        <v>5391</v>
      </c>
      <c r="E30" s="113">
        <v>5195</v>
      </c>
      <c r="F30" s="76">
        <v>4811</v>
      </c>
      <c r="G30">
        <v>20510</v>
      </c>
      <c r="L30"/>
      <c r="M30" s="178"/>
      <c r="N30" s="178"/>
      <c r="O30" s="178"/>
      <c r="P30" s="178"/>
      <c r="Q30" s="178"/>
      <c r="R30" s="178"/>
      <c r="S30" s="178"/>
      <c r="T30"/>
      <c r="U30"/>
      <c r="V30"/>
      <c r="W30"/>
      <c r="X30"/>
      <c r="Y30"/>
      <c r="Z30"/>
      <c r="AA30"/>
    </row>
    <row r="31" spans="1:27" ht="14.5" x14ac:dyDescent="0.35">
      <c r="A31" s="113" t="s">
        <v>104</v>
      </c>
      <c r="B31" s="113" t="s">
        <v>147</v>
      </c>
      <c r="C31" s="113">
        <v>6420</v>
      </c>
      <c r="D31" s="113">
        <v>7332</v>
      </c>
      <c r="E31" s="113">
        <v>6702</v>
      </c>
      <c r="F31" s="76">
        <v>6336</v>
      </c>
      <c r="G31">
        <v>26790</v>
      </c>
      <c r="L31"/>
      <c r="M31" s="179"/>
      <c r="N31" s="179"/>
      <c r="O31" s="179"/>
      <c r="P31" s="179"/>
      <c r="Q31" s="179"/>
      <c r="R31" s="179"/>
      <c r="S31" s="179"/>
      <c r="T31"/>
      <c r="U31"/>
      <c r="V31"/>
      <c r="W31"/>
      <c r="X31"/>
      <c r="Y31"/>
      <c r="Z31"/>
      <c r="AA31"/>
    </row>
    <row r="32" spans="1:27" ht="14.5" x14ac:dyDescent="0.35">
      <c r="A32" s="113" t="s">
        <v>97</v>
      </c>
      <c r="B32" s="113" t="s">
        <v>147</v>
      </c>
      <c r="C32" s="113">
        <v>7502</v>
      </c>
      <c r="D32" s="113">
        <v>8530</v>
      </c>
      <c r="E32" s="113">
        <v>8007</v>
      </c>
      <c r="F32" s="76">
        <v>7019</v>
      </c>
      <c r="G32">
        <v>31058</v>
      </c>
      <c r="L32"/>
      <c r="M32" s="179"/>
      <c r="N32" s="179"/>
      <c r="O32" s="179"/>
      <c r="P32" s="179"/>
      <c r="Q32" s="179"/>
      <c r="R32" s="179"/>
      <c r="S32" s="179"/>
      <c r="T32"/>
      <c r="U32"/>
      <c r="V32"/>
      <c r="W32"/>
      <c r="X32"/>
      <c r="Y32"/>
      <c r="Z32"/>
      <c r="AA32"/>
    </row>
  </sheetData>
  <conditionalFormatting sqref="U3:AA32">
    <cfRule type="containsText" dxfId="0" priority="1" operator="containsText" text="false">
      <formula>NOT(ISERROR(SEARCH("false",U3)))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7"/>
  <sheetViews>
    <sheetView showGridLines="0" showRowColHeaders="0" zoomScaleNormal="100" workbookViewId="0"/>
  </sheetViews>
  <sheetFormatPr defaultColWidth="9.1796875" defaultRowHeight="12.5" x14ac:dyDescent="0.25"/>
  <cols>
    <col min="1" max="1" width="1.7265625" style="84" customWidth="1"/>
    <col min="2" max="2" width="46.54296875" style="84" customWidth="1"/>
    <col min="3" max="3" width="9.7265625" style="84" customWidth="1"/>
    <col min="4" max="4" width="9.1796875" style="84"/>
    <col min="5" max="5" width="15.1796875" style="84" customWidth="1"/>
    <col min="6" max="6" width="9.1796875" style="84"/>
    <col min="7" max="7" width="14" style="84" customWidth="1"/>
    <col min="8" max="16384" width="9.1796875" style="84"/>
  </cols>
  <sheetData>
    <row r="1" spans="2:15" ht="7" customHeight="1" x14ac:dyDescent="0.25"/>
    <row r="2" spans="2:15" x14ac:dyDescent="0.25">
      <c r="I2" s="85"/>
    </row>
    <row r="3" spans="2:15" x14ac:dyDescent="0.25">
      <c r="E3" s="86"/>
      <c r="F3" s="86"/>
      <c r="G3" s="86"/>
      <c r="J3" s="86"/>
      <c r="K3" s="86"/>
      <c r="L3" s="86"/>
      <c r="M3" s="86"/>
    </row>
    <row r="5" spans="2:15" x14ac:dyDescent="0.25">
      <c r="E5" s="86"/>
      <c r="F5" s="86"/>
      <c r="J5" s="86"/>
      <c r="L5" s="86"/>
      <c r="M5" s="86"/>
    </row>
    <row r="7" spans="2:15" ht="14" x14ac:dyDescent="0.3">
      <c r="B7" s="87"/>
      <c r="E7" s="86"/>
      <c r="F7" s="86"/>
      <c r="G7" s="86"/>
      <c r="J7" s="88"/>
      <c r="L7" s="86"/>
      <c r="M7" s="86"/>
      <c r="N7" s="86"/>
      <c r="O7" s="86"/>
    </row>
    <row r="8" spans="2:15" ht="14" x14ac:dyDescent="0.3">
      <c r="B8" s="87"/>
      <c r="E8" s="86"/>
    </row>
    <row r="9" spans="2:15" s="89" customFormat="1" ht="14.15" customHeight="1" x14ac:dyDescent="0.25">
      <c r="I9" s="90"/>
    </row>
    <row r="10" spans="2:15" ht="18" x14ac:dyDescent="0.4">
      <c r="B10" s="115" t="s">
        <v>1455</v>
      </c>
      <c r="I10" s="85"/>
      <c r="L10" s="86"/>
      <c r="M10" s="86"/>
      <c r="N10" s="86"/>
    </row>
    <row r="12" spans="2:15" ht="16" customHeight="1" x14ac:dyDescent="0.3">
      <c r="B12" s="196" t="s">
        <v>1456</v>
      </c>
      <c r="C12" s="91"/>
      <c r="D12" s="91"/>
      <c r="E12" s="91"/>
    </row>
    <row r="13" spans="2:15" ht="7" customHeight="1" x14ac:dyDescent="0.3">
      <c r="B13" s="92"/>
      <c r="C13" s="93"/>
      <c r="D13" s="93"/>
      <c r="E13" s="93"/>
    </row>
    <row r="14" spans="2:15" ht="16" customHeight="1" x14ac:dyDescent="0.3">
      <c r="B14" s="94" t="s">
        <v>1573</v>
      </c>
      <c r="C14" s="95"/>
      <c r="D14" s="95"/>
      <c r="E14" s="95"/>
      <c r="F14" s="96"/>
    </row>
    <row r="15" spans="2:15" ht="7" customHeight="1" x14ac:dyDescent="0.25"/>
    <row r="16" spans="2:15" ht="36" customHeight="1" x14ac:dyDescent="0.3">
      <c r="B16" s="264" t="s">
        <v>1457</v>
      </c>
      <c r="C16" s="265"/>
      <c r="D16" s="265"/>
      <c r="E16" s="265"/>
      <c r="F16" s="265"/>
      <c r="G16" s="265"/>
    </row>
    <row r="17" spans="2:9" ht="21" customHeight="1" x14ac:dyDescent="0.3">
      <c r="B17" s="197" t="s">
        <v>1458</v>
      </c>
      <c r="C17" s="90"/>
      <c r="D17" s="90"/>
      <c r="E17" s="90"/>
      <c r="F17" s="90"/>
      <c r="G17" s="85"/>
      <c r="I17" s="97" t="s">
        <v>151</v>
      </c>
    </row>
    <row r="18" spans="2:9" ht="21" customHeight="1" x14ac:dyDescent="0.3">
      <c r="B18" s="197" t="s">
        <v>1459</v>
      </c>
      <c r="C18" s="85"/>
      <c r="D18" s="85"/>
      <c r="E18" s="85"/>
      <c r="F18" s="85"/>
      <c r="G18" s="85"/>
    </row>
    <row r="19" spans="2:9" ht="14" x14ac:dyDescent="0.3">
      <c r="B19" s="198" t="s">
        <v>1460</v>
      </c>
      <c r="C19" s="85"/>
      <c r="D19" s="85"/>
      <c r="E19" s="85"/>
      <c r="F19" s="85"/>
      <c r="G19" s="85"/>
    </row>
    <row r="20" spans="2:9" ht="30" customHeight="1" x14ac:dyDescent="0.3">
      <c r="B20" s="265" t="s">
        <v>1461</v>
      </c>
      <c r="C20" s="265"/>
      <c r="D20" s="265"/>
      <c r="E20" s="265"/>
      <c r="F20" s="265"/>
      <c r="G20" s="265"/>
    </row>
    <row r="21" spans="2:9" ht="18" customHeight="1" x14ac:dyDescent="0.3">
      <c r="B21" s="98"/>
      <c r="C21" s="85"/>
      <c r="D21" s="85"/>
      <c r="E21" s="85"/>
      <c r="F21" s="85"/>
      <c r="G21" s="85"/>
    </row>
    <row r="22" spans="2:9" ht="56.25" customHeight="1" x14ac:dyDescent="0.3">
      <c r="B22" s="264" t="s">
        <v>1462</v>
      </c>
      <c r="C22" s="264"/>
      <c r="D22" s="264"/>
      <c r="E22" s="264"/>
      <c r="F22" s="264"/>
      <c r="G22" s="264"/>
    </row>
    <row r="23" spans="2:9" ht="36.65" customHeight="1" x14ac:dyDescent="0.3">
      <c r="B23" s="267" t="s">
        <v>1574</v>
      </c>
      <c r="C23" s="267"/>
      <c r="D23" s="267"/>
      <c r="E23" s="267"/>
      <c r="F23" s="267"/>
      <c r="G23" s="267"/>
    </row>
    <row r="24" spans="2:9" ht="14" x14ac:dyDescent="0.3">
      <c r="B24" s="99"/>
      <c r="C24" s="85"/>
      <c r="D24" s="85"/>
      <c r="E24" s="85"/>
      <c r="F24" s="85"/>
      <c r="G24" s="85"/>
    </row>
    <row r="25" spans="2:9" ht="17.5" customHeight="1" x14ac:dyDescent="0.4">
      <c r="B25" s="115" t="s">
        <v>1571</v>
      </c>
    </row>
    <row r="26" spans="2:9" ht="12.65" customHeight="1" x14ac:dyDescent="0.25">
      <c r="B26" s="89"/>
    </row>
    <row r="27" spans="2:9" ht="10.5" customHeight="1" x14ac:dyDescent="0.25">
      <c r="B27" s="266" t="s">
        <v>1569</v>
      </c>
      <c r="C27" s="266" t="s">
        <v>1570</v>
      </c>
      <c r="D27" s="266"/>
      <c r="E27" s="262"/>
      <c r="F27" s="262"/>
      <c r="G27" s="262"/>
    </row>
    <row r="28" spans="2:9" ht="10.5" customHeight="1" x14ac:dyDescent="0.25">
      <c r="B28" s="266"/>
      <c r="C28" s="266"/>
      <c r="D28" s="266"/>
      <c r="E28" s="262"/>
      <c r="F28" s="262"/>
      <c r="G28" s="262"/>
    </row>
    <row r="29" spans="2:9" ht="7" customHeight="1" x14ac:dyDescent="0.25">
      <c r="B29" s="100"/>
    </row>
    <row r="30" spans="2:9" ht="13" x14ac:dyDescent="0.3">
      <c r="B30" s="199" t="s">
        <v>1463</v>
      </c>
      <c r="C30" s="263"/>
      <c r="D30" s="263"/>
      <c r="E30" s="263"/>
      <c r="F30" s="263"/>
      <c r="G30" s="263"/>
    </row>
    <row r="31" spans="2:9" x14ac:dyDescent="0.25">
      <c r="B31" s="200" t="s">
        <v>1464</v>
      </c>
      <c r="C31" s="84" t="s">
        <v>152</v>
      </c>
    </row>
    <row r="32" spans="2:9" x14ac:dyDescent="0.25">
      <c r="B32" s="200" t="s">
        <v>1465</v>
      </c>
      <c r="C32" s="84" t="s">
        <v>153</v>
      </c>
    </row>
    <row r="33" spans="2:7" x14ac:dyDescent="0.25">
      <c r="B33" s="200" t="s">
        <v>1466</v>
      </c>
      <c r="C33" s="84" t="s">
        <v>154</v>
      </c>
    </row>
    <row r="34" spans="2:7" x14ac:dyDescent="0.25">
      <c r="B34" s="200" t="s">
        <v>46</v>
      </c>
      <c r="C34" s="84" t="s">
        <v>155</v>
      </c>
    </row>
    <row r="35" spans="2:7" x14ac:dyDescent="0.25">
      <c r="B35" s="200" t="s">
        <v>1467</v>
      </c>
      <c r="C35" s="84" t="s">
        <v>156</v>
      </c>
    </row>
    <row r="36" spans="2:7" ht="7" customHeight="1" x14ac:dyDescent="0.25">
      <c r="B36" s="102"/>
    </row>
    <row r="37" spans="2:7" ht="13" x14ac:dyDescent="0.25">
      <c r="B37" s="201" t="s">
        <v>1468</v>
      </c>
      <c r="C37" s="263"/>
      <c r="D37" s="263"/>
      <c r="E37" s="263"/>
      <c r="F37" s="263"/>
      <c r="G37" s="263"/>
    </row>
    <row r="38" spans="2:7" x14ac:dyDescent="0.25">
      <c r="B38" s="202" t="s">
        <v>1469</v>
      </c>
      <c r="C38" s="84" t="s">
        <v>157</v>
      </c>
    </row>
    <row r="39" spans="2:7" x14ac:dyDescent="0.25">
      <c r="B39" s="202" t="s">
        <v>1470</v>
      </c>
      <c r="C39" s="84" t="s">
        <v>158</v>
      </c>
    </row>
    <row r="40" spans="2:7" ht="7" customHeight="1" x14ac:dyDescent="0.25">
      <c r="B40" s="90"/>
    </row>
    <row r="41" spans="2:7" ht="13" x14ac:dyDescent="0.3">
      <c r="B41" s="199" t="s">
        <v>1471</v>
      </c>
      <c r="C41" s="263"/>
      <c r="D41" s="263"/>
      <c r="E41" s="263"/>
      <c r="F41" s="263"/>
      <c r="G41" s="263"/>
    </row>
    <row r="42" spans="2:7" x14ac:dyDescent="0.25">
      <c r="B42" s="200" t="s">
        <v>1472</v>
      </c>
      <c r="C42" s="84" t="s">
        <v>159</v>
      </c>
    </row>
    <row r="43" spans="2:7" x14ac:dyDescent="0.25">
      <c r="B43" s="200" t="s">
        <v>1473</v>
      </c>
      <c r="C43" s="84" t="s">
        <v>160</v>
      </c>
    </row>
    <row r="44" spans="2:7" x14ac:dyDescent="0.25">
      <c r="B44" s="202" t="s">
        <v>1474</v>
      </c>
      <c r="C44" s="84" t="s">
        <v>161</v>
      </c>
    </row>
    <row r="45" spans="2:7" ht="7" customHeight="1" x14ac:dyDescent="0.25">
      <c r="B45" s="203"/>
    </row>
    <row r="46" spans="2:7" ht="13" x14ac:dyDescent="0.3">
      <c r="B46" s="199" t="s">
        <v>1475</v>
      </c>
      <c r="C46" s="263"/>
      <c r="D46" s="263"/>
      <c r="E46" s="263"/>
      <c r="F46" s="263"/>
      <c r="G46" s="263"/>
    </row>
    <row r="47" spans="2:7" x14ac:dyDescent="0.25">
      <c r="B47" s="203" t="s">
        <v>1476</v>
      </c>
      <c r="C47" s="84" t="s">
        <v>162</v>
      </c>
    </row>
    <row r="48" spans="2:7" ht="7" customHeight="1" x14ac:dyDescent="0.25">
      <c r="B48" s="102"/>
    </row>
    <row r="49" spans="2:7" ht="13" x14ac:dyDescent="0.3">
      <c r="B49" s="199" t="s">
        <v>1477</v>
      </c>
      <c r="C49" s="263"/>
      <c r="D49" s="263"/>
      <c r="E49" s="263"/>
      <c r="F49" s="263"/>
      <c r="G49" s="263"/>
    </row>
    <row r="50" spans="2:7" x14ac:dyDescent="0.25">
      <c r="B50" s="202" t="s">
        <v>1478</v>
      </c>
      <c r="C50" s="84" t="s">
        <v>163</v>
      </c>
    </row>
    <row r="51" spans="2:7" x14ac:dyDescent="0.25">
      <c r="B51" s="202" t="s">
        <v>1479</v>
      </c>
      <c r="C51" s="84" t="s">
        <v>164</v>
      </c>
    </row>
    <row r="52" spans="2:7" ht="7" customHeight="1" x14ac:dyDescent="0.25">
      <c r="B52" s="102"/>
    </row>
    <row r="53" spans="2:7" ht="13" x14ac:dyDescent="0.3">
      <c r="B53" s="199" t="s">
        <v>1480</v>
      </c>
      <c r="C53" s="263"/>
      <c r="D53" s="263"/>
      <c r="E53" s="263"/>
      <c r="F53" s="263"/>
      <c r="G53" s="263"/>
    </row>
    <row r="54" spans="2:7" x14ac:dyDescent="0.25">
      <c r="B54" s="202" t="s">
        <v>1481</v>
      </c>
      <c r="C54" s="84" t="s">
        <v>165</v>
      </c>
    </row>
    <row r="55" spans="2:7" x14ac:dyDescent="0.25">
      <c r="B55" s="202" t="s">
        <v>1482</v>
      </c>
      <c r="C55" s="84" t="s">
        <v>166</v>
      </c>
    </row>
    <row r="56" spans="2:7" ht="7" customHeight="1" x14ac:dyDescent="0.25">
      <c r="B56" s="102"/>
    </row>
    <row r="57" spans="2:7" ht="13" x14ac:dyDescent="0.3">
      <c r="B57" s="199" t="s">
        <v>1483</v>
      </c>
      <c r="C57" s="263"/>
      <c r="D57" s="263"/>
      <c r="E57" s="263"/>
      <c r="F57" s="263"/>
      <c r="G57" s="263"/>
    </row>
    <row r="58" spans="2:7" x14ac:dyDescent="0.25">
      <c r="B58" s="203" t="s">
        <v>64</v>
      </c>
      <c r="C58" s="84" t="s">
        <v>167</v>
      </c>
    </row>
    <row r="59" spans="2:7" ht="7" customHeight="1" x14ac:dyDescent="0.25">
      <c r="B59" s="203"/>
    </row>
    <row r="60" spans="2:7" ht="13" x14ac:dyDescent="0.3">
      <c r="B60" s="199" t="s">
        <v>1484</v>
      </c>
      <c r="C60" s="263"/>
      <c r="D60" s="263"/>
      <c r="E60" s="263"/>
      <c r="F60" s="263"/>
      <c r="G60" s="263"/>
    </row>
    <row r="61" spans="2:7" x14ac:dyDescent="0.25">
      <c r="B61" s="204" t="s">
        <v>1485</v>
      </c>
      <c r="C61" s="89" t="s">
        <v>168</v>
      </c>
      <c r="D61" s="89"/>
    </row>
    <row r="62" spans="2:7" ht="7" customHeight="1" x14ac:dyDescent="0.25">
      <c r="B62" s="102"/>
    </row>
    <row r="63" spans="2:7" ht="13" x14ac:dyDescent="0.3">
      <c r="B63" s="199" t="s">
        <v>1486</v>
      </c>
      <c r="C63" s="263"/>
      <c r="D63" s="263"/>
      <c r="E63" s="263"/>
      <c r="F63" s="263"/>
      <c r="G63" s="263"/>
    </row>
    <row r="64" spans="2:7" ht="7" customHeight="1" x14ac:dyDescent="0.25">
      <c r="B64" s="102"/>
    </row>
    <row r="65" spans="2:7" ht="13" x14ac:dyDescent="0.3">
      <c r="B65" s="199" t="s">
        <v>1487</v>
      </c>
      <c r="C65" s="263"/>
      <c r="D65" s="263"/>
      <c r="E65" s="263"/>
      <c r="F65" s="263"/>
      <c r="G65" s="263"/>
    </row>
    <row r="66" spans="2:7" ht="7" customHeight="1" x14ac:dyDescent="0.25">
      <c r="B66" s="102"/>
    </row>
    <row r="67" spans="2:7" ht="13" x14ac:dyDescent="0.3">
      <c r="B67" s="199" t="s">
        <v>1488</v>
      </c>
      <c r="C67" s="263"/>
      <c r="D67" s="263"/>
      <c r="E67" s="263"/>
      <c r="F67" s="263"/>
      <c r="G67" s="263"/>
    </row>
    <row r="68" spans="2:7" x14ac:dyDescent="0.25">
      <c r="B68" s="202" t="s">
        <v>1489</v>
      </c>
      <c r="C68" s="84" t="s">
        <v>169</v>
      </c>
    </row>
    <row r="69" spans="2:7" x14ac:dyDescent="0.25">
      <c r="B69" s="202" t="s">
        <v>1490</v>
      </c>
      <c r="C69" s="84" t="s">
        <v>170</v>
      </c>
    </row>
    <row r="70" spans="2:7" ht="7" customHeight="1" x14ac:dyDescent="0.25">
      <c r="B70" s="85"/>
    </row>
    <row r="71" spans="2:7" ht="13" x14ac:dyDescent="0.3">
      <c r="B71" s="199" t="s">
        <v>1491</v>
      </c>
      <c r="C71" s="263"/>
      <c r="D71" s="263"/>
      <c r="E71" s="263"/>
      <c r="F71" s="263"/>
      <c r="G71" s="263"/>
    </row>
    <row r="72" spans="2:7" x14ac:dyDescent="0.25">
      <c r="B72" s="202" t="s">
        <v>1492</v>
      </c>
      <c r="C72" s="84" t="s">
        <v>171</v>
      </c>
    </row>
    <row r="73" spans="2:7" x14ac:dyDescent="0.25">
      <c r="B73" s="202" t="s">
        <v>1493</v>
      </c>
      <c r="C73" s="84" t="s">
        <v>172</v>
      </c>
    </row>
    <row r="74" spans="2:7" x14ac:dyDescent="0.25">
      <c r="B74" s="202" t="s">
        <v>75</v>
      </c>
      <c r="C74" s="84" t="s">
        <v>173</v>
      </c>
    </row>
    <row r="75" spans="2:7" ht="7" customHeight="1" x14ac:dyDescent="0.25">
      <c r="B75" s="102"/>
    </row>
    <row r="76" spans="2:7" ht="13" x14ac:dyDescent="0.3">
      <c r="B76" s="199" t="s">
        <v>1494</v>
      </c>
      <c r="C76" s="263"/>
      <c r="D76" s="263"/>
      <c r="E76" s="263"/>
      <c r="F76" s="263"/>
      <c r="G76" s="263"/>
    </row>
    <row r="77" spans="2:7" ht="7" customHeight="1" x14ac:dyDescent="0.25">
      <c r="B77" s="102"/>
    </row>
    <row r="78" spans="2:7" ht="13" x14ac:dyDescent="0.3">
      <c r="B78" s="199" t="s">
        <v>1495</v>
      </c>
      <c r="C78" s="263"/>
      <c r="D78" s="263"/>
      <c r="E78" s="263"/>
      <c r="F78" s="263"/>
      <c r="G78" s="263"/>
    </row>
    <row r="79" spans="2:7" x14ac:dyDescent="0.25">
      <c r="B79" s="200" t="s">
        <v>1496</v>
      </c>
      <c r="C79" s="84" t="s">
        <v>174</v>
      </c>
    </row>
    <row r="80" spans="2:7" x14ac:dyDescent="0.25">
      <c r="B80" s="200" t="s">
        <v>1497</v>
      </c>
      <c r="C80" s="84" t="s">
        <v>175</v>
      </c>
    </row>
    <row r="81" spans="2:7" x14ac:dyDescent="0.25">
      <c r="B81" s="101" t="s">
        <v>1498</v>
      </c>
      <c r="C81" s="84" t="s">
        <v>177</v>
      </c>
    </row>
    <row r="82" spans="2:7" x14ac:dyDescent="0.25">
      <c r="B82" s="101" t="s">
        <v>80</v>
      </c>
      <c r="C82" s="84" t="s">
        <v>176</v>
      </c>
    </row>
    <row r="83" spans="2:7" ht="7" customHeight="1" x14ac:dyDescent="0.25">
      <c r="B83" s="102"/>
    </row>
    <row r="84" spans="2:7" ht="13" x14ac:dyDescent="0.3">
      <c r="B84" s="199" t="s">
        <v>1499</v>
      </c>
      <c r="C84" s="263"/>
      <c r="D84" s="263"/>
      <c r="E84" s="263"/>
      <c r="F84" s="263"/>
      <c r="G84" s="263"/>
    </row>
    <row r="85" spans="2:7" ht="7" customHeight="1" x14ac:dyDescent="0.25">
      <c r="B85" s="102"/>
    </row>
    <row r="86" spans="2:7" ht="13" x14ac:dyDescent="0.3">
      <c r="B86" s="199" t="s">
        <v>1500</v>
      </c>
      <c r="C86" s="263"/>
      <c r="D86" s="263"/>
      <c r="E86" s="263"/>
      <c r="F86" s="263"/>
      <c r="G86" s="263"/>
    </row>
    <row r="87" spans="2:7" x14ac:dyDescent="0.25">
      <c r="B87" s="102"/>
    </row>
  </sheetData>
  <sheetProtection algorithmName="SHA-512" hashValue="fP3onKbDA1VE117uOd1illf6G1i96cQ5mVUNhdo1So1PDEup5ENb5YUU+w2fupiX9ZL7kVJSYQvezC8Egm7JEw==" saltValue="9vfHmlUV/CsG8Yycmnv0Uw==" spinCount="100000" sheet="1" objects="1" scenarios="1"/>
  <mergeCells count="22">
    <mergeCell ref="C78:G78"/>
    <mergeCell ref="C84:G84"/>
    <mergeCell ref="C86:G86"/>
    <mergeCell ref="C60:G60"/>
    <mergeCell ref="C63:G63"/>
    <mergeCell ref="C65:G65"/>
    <mergeCell ref="C67:G67"/>
    <mergeCell ref="C71:G71"/>
    <mergeCell ref="C76:G76"/>
    <mergeCell ref="C57:G57"/>
    <mergeCell ref="B16:G16"/>
    <mergeCell ref="B20:G20"/>
    <mergeCell ref="B22:G22"/>
    <mergeCell ref="B27:B28"/>
    <mergeCell ref="C30:G30"/>
    <mergeCell ref="C37:G37"/>
    <mergeCell ref="C41:G41"/>
    <mergeCell ref="C46:G46"/>
    <mergeCell ref="C49:G49"/>
    <mergeCell ref="C53:G53"/>
    <mergeCell ref="B23:G23"/>
    <mergeCell ref="C27:D28"/>
  </mergeCells>
  <hyperlinks>
    <hyperlink ref="K10:N10" location="'Cases by LA'!A10" display="Numbers of cases by Local Authority area"/>
  </hyperlinks>
  <pageMargins left="0.15748031496062992" right="0.15748031496062992" top="0.19685039370078741" bottom="0.15748031496062992" header="0.39370078740157483" footer="0.23622047244094491"/>
  <pageSetup paperSize="9" scale="7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S79"/>
  <sheetViews>
    <sheetView showGridLines="0" showRowColHeaders="0" zoomScale="90" zoomScaleNormal="90" workbookViewId="0"/>
  </sheetViews>
  <sheetFormatPr defaultColWidth="9.1796875" defaultRowHeight="12.5" x14ac:dyDescent="0.25"/>
  <cols>
    <col min="1" max="1" width="1.7265625" style="1" customWidth="1"/>
    <col min="2" max="2" width="44.1796875" style="1" customWidth="1"/>
    <col min="3" max="3" width="7.26953125" style="2" customWidth="1"/>
    <col min="4" max="16" width="7.26953125" style="1" customWidth="1"/>
    <col min="17" max="17" width="10.81640625" style="1" customWidth="1"/>
    <col min="18" max="18" width="16.453125" style="1" customWidth="1"/>
    <col min="19" max="16384" width="9.1796875" style="1"/>
  </cols>
  <sheetData>
    <row r="1" spans="2:19" ht="7" customHeight="1" x14ac:dyDescent="0.25"/>
    <row r="3" spans="2:19" x14ac:dyDescent="0.25">
      <c r="C3" s="1"/>
      <c r="D3" s="3"/>
      <c r="Q3" s="3"/>
      <c r="R3" s="3"/>
    </row>
    <row r="4" spans="2:19" x14ac:dyDescent="0.25">
      <c r="C4" s="1"/>
    </row>
    <row r="5" spans="2:19" x14ac:dyDescent="0.25">
      <c r="C5" s="1"/>
      <c r="D5" s="3"/>
      <c r="F5" s="3"/>
      <c r="G5" s="3"/>
      <c r="H5" s="3"/>
      <c r="I5" s="3"/>
      <c r="J5" s="3"/>
      <c r="K5" s="3"/>
      <c r="L5" s="3"/>
      <c r="M5" s="3"/>
      <c r="N5" s="3"/>
      <c r="O5" s="3"/>
      <c r="P5" s="3"/>
    </row>
    <row r="6" spans="2:19" x14ac:dyDescent="0.25">
      <c r="C6" s="1"/>
    </row>
    <row r="7" spans="2:19" ht="14" x14ac:dyDescent="0.3">
      <c r="B7" s="4"/>
      <c r="C7" s="1"/>
      <c r="D7" s="5"/>
      <c r="F7" s="3"/>
      <c r="G7" s="3"/>
      <c r="H7" s="3"/>
      <c r="I7" s="3"/>
      <c r="J7" s="3"/>
      <c r="K7" s="3"/>
      <c r="L7" s="3"/>
      <c r="M7" s="3"/>
      <c r="N7" s="3"/>
      <c r="O7" s="3"/>
      <c r="P7" s="3"/>
      <c r="Q7" s="3"/>
      <c r="R7" s="3"/>
    </row>
    <row r="8" spans="2:19" ht="14" x14ac:dyDescent="0.3">
      <c r="B8" s="4"/>
      <c r="C8" s="1"/>
    </row>
    <row r="9" spans="2:19" ht="18" x14ac:dyDescent="0.4">
      <c r="B9" s="208" t="s">
        <v>1502</v>
      </c>
      <c r="C9" s="1"/>
      <c r="D9" s="3"/>
    </row>
    <row r="11" spans="2:19" ht="13" x14ac:dyDescent="0.3">
      <c r="B11" s="2"/>
      <c r="C11" s="126"/>
      <c r="D11" s="126"/>
      <c r="E11" s="126"/>
      <c r="F11" s="126"/>
      <c r="G11" s="126"/>
      <c r="H11" s="126"/>
      <c r="I11" s="126"/>
      <c r="J11" s="126"/>
      <c r="K11" s="126"/>
      <c r="L11" s="126"/>
      <c r="M11" s="126"/>
      <c r="N11" s="126"/>
      <c r="O11" s="126"/>
      <c r="P11" s="126"/>
      <c r="Q11" s="126"/>
      <c r="R11" s="127"/>
    </row>
    <row r="12" spans="2:19" s="6" customFormat="1" ht="18" customHeight="1" x14ac:dyDescent="0.3">
      <c r="B12" s="124"/>
      <c r="C12" s="125"/>
      <c r="D12" s="207"/>
      <c r="E12" s="205"/>
      <c r="F12" s="128"/>
      <c r="G12" s="128" t="s">
        <v>1501</v>
      </c>
      <c r="H12" s="128"/>
      <c r="I12" s="128"/>
      <c r="J12" s="128"/>
      <c r="K12" s="128"/>
      <c r="L12" s="128"/>
      <c r="M12" s="128"/>
      <c r="N12" s="128"/>
      <c r="O12" s="128"/>
      <c r="P12" s="128"/>
      <c r="Q12" s="268" t="s">
        <v>1518</v>
      </c>
      <c r="R12" s="270" t="s">
        <v>1519</v>
      </c>
    </row>
    <row r="13" spans="2:19" s="6" customFormat="1" ht="20.149999999999999" customHeight="1" x14ac:dyDescent="0.3">
      <c r="B13" s="129"/>
      <c r="C13" s="130"/>
      <c r="D13" s="206">
        <v>2009</v>
      </c>
      <c r="E13" s="206">
        <v>2010</v>
      </c>
      <c r="F13" s="130">
        <v>2011</v>
      </c>
      <c r="G13" s="130">
        <v>2012</v>
      </c>
      <c r="H13" s="130">
        <v>2013</v>
      </c>
      <c r="I13" s="130">
        <v>2014</v>
      </c>
      <c r="J13" s="130">
        <v>2015</v>
      </c>
      <c r="K13" s="130">
        <v>2016</v>
      </c>
      <c r="L13" s="130">
        <v>2017</v>
      </c>
      <c r="M13" s="130">
        <v>2018</v>
      </c>
      <c r="N13" s="130">
        <v>2019</v>
      </c>
      <c r="O13" s="130">
        <v>2020</v>
      </c>
      <c r="P13" s="130">
        <v>2021</v>
      </c>
      <c r="Q13" s="269"/>
      <c r="R13" s="271"/>
    </row>
    <row r="14" spans="2:19" ht="12.75" customHeight="1" x14ac:dyDescent="0.3">
      <c r="B14" s="7"/>
      <c r="C14" s="8"/>
      <c r="D14" s="8"/>
      <c r="E14" s="8"/>
      <c r="F14" s="2"/>
      <c r="G14" s="2"/>
      <c r="H14" s="2"/>
      <c r="I14" s="2"/>
      <c r="J14" s="2"/>
      <c r="K14" s="2"/>
      <c r="L14" s="2"/>
      <c r="M14" s="2"/>
      <c r="N14" s="2"/>
      <c r="O14" s="2"/>
      <c r="P14" s="2"/>
      <c r="Q14" s="117"/>
      <c r="R14" s="117"/>
    </row>
    <row r="15" spans="2:19" ht="13" x14ac:dyDescent="0.3">
      <c r="B15" s="209" t="s">
        <v>1503</v>
      </c>
      <c r="C15" s="116"/>
      <c r="D15" s="116">
        <v>1785</v>
      </c>
      <c r="E15" s="116">
        <v>1787</v>
      </c>
      <c r="F15" s="116">
        <v>1755</v>
      </c>
      <c r="G15" s="116">
        <v>1712</v>
      </c>
      <c r="H15" s="116">
        <v>1582</v>
      </c>
      <c r="I15" s="116">
        <v>1542</v>
      </c>
      <c r="J15" s="116">
        <v>1386</v>
      </c>
      <c r="K15" s="116">
        <v>1277</v>
      </c>
      <c r="L15" s="116">
        <v>1319</v>
      </c>
      <c r="M15" s="116">
        <v>1337</v>
      </c>
      <c r="N15" s="116">
        <v>973</v>
      </c>
      <c r="O15" s="116">
        <v>880</v>
      </c>
      <c r="P15" s="116">
        <v>716</v>
      </c>
      <c r="Q15" s="118">
        <v>38526</v>
      </c>
      <c r="R15" s="118">
        <v>32728</v>
      </c>
      <c r="S15" s="11"/>
    </row>
    <row r="16" spans="2:19" s="14" customFormat="1" ht="13" x14ac:dyDescent="0.3">
      <c r="B16" s="210"/>
      <c r="C16" s="13"/>
      <c r="D16" s="13"/>
      <c r="E16" s="13"/>
      <c r="F16" s="13"/>
      <c r="G16" s="13"/>
      <c r="H16" s="13"/>
      <c r="I16" s="13"/>
      <c r="J16" s="13"/>
      <c r="K16" s="13"/>
      <c r="L16" s="13"/>
      <c r="M16" s="13"/>
      <c r="N16" s="13"/>
      <c r="O16" s="13"/>
      <c r="P16" s="13"/>
      <c r="Q16" s="119"/>
      <c r="R16" s="119"/>
      <c r="S16" s="11"/>
    </row>
    <row r="17" spans="2:19" ht="13" x14ac:dyDescent="0.3">
      <c r="B17" s="209" t="s">
        <v>1463</v>
      </c>
      <c r="C17" s="116"/>
      <c r="D17" s="116">
        <v>150</v>
      </c>
      <c r="E17" s="116">
        <v>140</v>
      </c>
      <c r="F17" s="116">
        <v>139</v>
      </c>
      <c r="G17" s="116">
        <v>150</v>
      </c>
      <c r="H17" s="116">
        <v>160</v>
      </c>
      <c r="I17" s="116">
        <v>138</v>
      </c>
      <c r="J17" s="116">
        <v>139</v>
      </c>
      <c r="K17" s="116">
        <v>136</v>
      </c>
      <c r="L17" s="116">
        <v>114</v>
      </c>
      <c r="M17" s="116">
        <v>129</v>
      </c>
      <c r="N17" s="116">
        <v>122</v>
      </c>
      <c r="O17" s="116">
        <v>99</v>
      </c>
      <c r="P17" s="116">
        <v>89</v>
      </c>
      <c r="Q17" s="118">
        <v>3428</v>
      </c>
      <c r="R17" s="118">
        <v>1795</v>
      </c>
      <c r="S17" s="11"/>
    </row>
    <row r="18" spans="2:19" ht="13" x14ac:dyDescent="0.3">
      <c r="B18" s="200" t="s">
        <v>1464</v>
      </c>
      <c r="C18" s="18"/>
      <c r="D18" s="18">
        <v>55</v>
      </c>
      <c r="E18" s="18">
        <v>60</v>
      </c>
      <c r="F18" s="18">
        <v>52</v>
      </c>
      <c r="G18" s="18">
        <v>43</v>
      </c>
      <c r="H18" s="18">
        <v>66</v>
      </c>
      <c r="I18" s="18">
        <v>53</v>
      </c>
      <c r="J18" s="18">
        <v>47</v>
      </c>
      <c r="K18" s="18">
        <v>41</v>
      </c>
      <c r="L18" s="18">
        <v>48</v>
      </c>
      <c r="M18" s="18">
        <v>45</v>
      </c>
      <c r="N18" s="18">
        <v>51</v>
      </c>
      <c r="O18" s="18">
        <v>37</v>
      </c>
      <c r="P18" s="18">
        <v>40</v>
      </c>
      <c r="Q18" s="120">
        <v>1228</v>
      </c>
      <c r="R18" s="120">
        <v>200</v>
      </c>
      <c r="S18" s="11"/>
    </row>
    <row r="19" spans="2:19" ht="13" x14ac:dyDescent="0.3">
      <c r="B19" s="200" t="s">
        <v>1465</v>
      </c>
      <c r="C19" s="18"/>
      <c r="D19" s="18">
        <v>22</v>
      </c>
      <c r="E19" s="18">
        <v>20</v>
      </c>
      <c r="F19" s="18">
        <v>19</v>
      </c>
      <c r="G19" s="18">
        <v>18</v>
      </c>
      <c r="H19" s="18">
        <v>23</v>
      </c>
      <c r="I19" s="18">
        <v>21</v>
      </c>
      <c r="J19" s="18">
        <v>19</v>
      </c>
      <c r="K19" s="18">
        <v>14</v>
      </c>
      <c r="L19" s="18">
        <v>14</v>
      </c>
      <c r="M19" s="18">
        <v>19</v>
      </c>
      <c r="N19" s="18">
        <v>28</v>
      </c>
      <c r="O19" s="18">
        <v>14</v>
      </c>
      <c r="P19" s="18">
        <v>17</v>
      </c>
      <c r="Q19" s="120">
        <v>486</v>
      </c>
      <c r="R19" s="120">
        <v>11</v>
      </c>
      <c r="S19" s="11"/>
    </row>
    <row r="20" spans="2:19" ht="13" x14ac:dyDescent="0.3">
      <c r="B20" s="200" t="s">
        <v>1466</v>
      </c>
      <c r="C20" s="18"/>
      <c r="D20" s="18">
        <v>10</v>
      </c>
      <c r="E20" s="18">
        <v>10</v>
      </c>
      <c r="F20" s="18">
        <v>6</v>
      </c>
      <c r="G20" s="18">
        <v>3</v>
      </c>
      <c r="H20" s="18">
        <v>13</v>
      </c>
      <c r="I20" s="18">
        <v>6</v>
      </c>
      <c r="J20" s="18">
        <v>9</v>
      </c>
      <c r="K20" s="18">
        <v>7</v>
      </c>
      <c r="L20" s="18">
        <v>5</v>
      </c>
      <c r="M20" s="18">
        <v>4</v>
      </c>
      <c r="N20" s="18">
        <v>7</v>
      </c>
      <c r="O20" s="18">
        <v>5</v>
      </c>
      <c r="P20" s="18">
        <v>8</v>
      </c>
      <c r="Q20" s="120">
        <v>174</v>
      </c>
      <c r="R20" s="120">
        <v>40</v>
      </c>
      <c r="S20" s="11"/>
    </row>
    <row r="21" spans="2:19" ht="13" x14ac:dyDescent="0.3">
      <c r="B21" s="200" t="s">
        <v>46</v>
      </c>
      <c r="C21" s="18"/>
      <c r="D21" s="18">
        <v>24</v>
      </c>
      <c r="E21" s="18">
        <v>34</v>
      </c>
      <c r="F21" s="18">
        <v>27</v>
      </c>
      <c r="G21" s="18">
        <v>22</v>
      </c>
      <c r="H21" s="18">
        <v>31</v>
      </c>
      <c r="I21" s="18">
        <v>26</v>
      </c>
      <c r="J21" s="18">
        <v>20</v>
      </c>
      <c r="K21" s="18">
        <v>20</v>
      </c>
      <c r="L21" s="18">
        <v>31</v>
      </c>
      <c r="M21" s="18">
        <v>22</v>
      </c>
      <c r="N21" s="18">
        <v>19</v>
      </c>
      <c r="O21" s="18">
        <v>20</v>
      </c>
      <c r="P21" s="18">
        <v>16</v>
      </c>
      <c r="Q21" s="120">
        <v>589</v>
      </c>
      <c r="R21" s="120">
        <v>150</v>
      </c>
      <c r="S21" s="11"/>
    </row>
    <row r="22" spans="2:19" ht="13" x14ac:dyDescent="0.3">
      <c r="B22" s="200" t="s">
        <v>1467</v>
      </c>
      <c r="C22" s="18"/>
      <c r="D22" s="18">
        <v>34</v>
      </c>
      <c r="E22" s="18">
        <v>25</v>
      </c>
      <c r="F22" s="18">
        <v>28</v>
      </c>
      <c r="G22" s="18">
        <v>33</v>
      </c>
      <c r="H22" s="18">
        <v>27</v>
      </c>
      <c r="I22" s="18">
        <v>29</v>
      </c>
      <c r="J22" s="18">
        <v>36</v>
      </c>
      <c r="K22" s="18">
        <v>22</v>
      </c>
      <c r="L22" s="18">
        <v>21</v>
      </c>
      <c r="M22" s="18">
        <v>24</v>
      </c>
      <c r="N22" s="18">
        <v>22</v>
      </c>
      <c r="O22" s="18">
        <v>18</v>
      </c>
      <c r="P22" s="18">
        <v>13</v>
      </c>
      <c r="Q22" s="120">
        <v>691</v>
      </c>
      <c r="R22" s="120">
        <v>348</v>
      </c>
      <c r="S22" s="11"/>
    </row>
    <row r="23" spans="2:19" ht="13" x14ac:dyDescent="0.3">
      <c r="B23" s="203"/>
      <c r="C23" s="18"/>
      <c r="D23" s="18"/>
      <c r="E23" s="18"/>
      <c r="F23" s="18"/>
      <c r="G23" s="18"/>
      <c r="H23" s="18"/>
      <c r="I23" s="18"/>
      <c r="J23" s="18"/>
      <c r="K23" s="18"/>
      <c r="L23" s="18"/>
      <c r="M23" s="18"/>
      <c r="N23" s="18"/>
      <c r="O23" s="18"/>
      <c r="P23" s="18"/>
      <c r="Q23" s="120"/>
      <c r="R23" s="120"/>
      <c r="S23" s="11"/>
    </row>
    <row r="24" spans="2:19" ht="13" x14ac:dyDescent="0.3">
      <c r="B24" s="209" t="s">
        <v>1468</v>
      </c>
      <c r="C24" s="116"/>
      <c r="D24" s="116">
        <v>141</v>
      </c>
      <c r="E24" s="116">
        <v>162</v>
      </c>
      <c r="F24" s="116">
        <v>117</v>
      </c>
      <c r="G24" s="116">
        <v>125</v>
      </c>
      <c r="H24" s="116">
        <v>97</v>
      </c>
      <c r="I24" s="116">
        <v>132</v>
      </c>
      <c r="J24" s="116">
        <v>110</v>
      </c>
      <c r="K24" s="116">
        <v>90</v>
      </c>
      <c r="L24" s="116">
        <v>105</v>
      </c>
      <c r="M24" s="116">
        <v>101</v>
      </c>
      <c r="N24" s="116">
        <v>80</v>
      </c>
      <c r="O24" s="116">
        <v>66</v>
      </c>
      <c r="P24" s="116">
        <v>40</v>
      </c>
      <c r="Q24" s="118">
        <v>3469</v>
      </c>
      <c r="R24" s="118">
        <v>3167</v>
      </c>
      <c r="S24" s="11"/>
    </row>
    <row r="25" spans="2:19" ht="13" x14ac:dyDescent="0.3">
      <c r="B25" s="202" t="s">
        <v>1469</v>
      </c>
      <c r="C25" s="18"/>
      <c r="D25" s="18">
        <v>64</v>
      </c>
      <c r="E25" s="18">
        <v>71</v>
      </c>
      <c r="F25" s="18">
        <v>50</v>
      </c>
      <c r="G25" s="18">
        <v>42</v>
      </c>
      <c r="H25" s="18">
        <v>29</v>
      </c>
      <c r="I25" s="18">
        <v>58</v>
      </c>
      <c r="J25" s="18">
        <v>45</v>
      </c>
      <c r="K25" s="18">
        <v>33</v>
      </c>
      <c r="L25" s="18">
        <v>41</v>
      </c>
      <c r="M25" s="18">
        <v>34</v>
      </c>
      <c r="N25" s="18">
        <v>36</v>
      </c>
      <c r="O25" s="18">
        <v>23</v>
      </c>
      <c r="P25" s="18">
        <v>7</v>
      </c>
      <c r="Q25" s="120">
        <v>1250</v>
      </c>
      <c r="R25" s="120">
        <v>1250</v>
      </c>
      <c r="S25" s="11"/>
    </row>
    <row r="26" spans="2:19" ht="13" x14ac:dyDescent="0.3">
      <c r="B26" s="202" t="s">
        <v>1470</v>
      </c>
      <c r="C26" s="18"/>
      <c r="D26" s="18">
        <v>13</v>
      </c>
      <c r="E26" s="18">
        <v>13</v>
      </c>
      <c r="F26" s="18">
        <v>13</v>
      </c>
      <c r="G26" s="18">
        <v>14</v>
      </c>
      <c r="H26" s="18">
        <v>14</v>
      </c>
      <c r="I26" s="18">
        <v>4</v>
      </c>
      <c r="J26" s="18">
        <v>8</v>
      </c>
      <c r="K26" s="18">
        <v>12</v>
      </c>
      <c r="L26" s="18">
        <v>9</v>
      </c>
      <c r="M26" s="18">
        <v>11</v>
      </c>
      <c r="N26" s="18">
        <v>4</v>
      </c>
      <c r="O26" s="18">
        <v>6</v>
      </c>
      <c r="P26" s="18">
        <v>6</v>
      </c>
      <c r="Q26" s="120">
        <v>322</v>
      </c>
      <c r="R26" s="120">
        <v>322</v>
      </c>
      <c r="S26" s="11"/>
    </row>
    <row r="27" spans="2:19" ht="13" x14ac:dyDescent="0.3">
      <c r="B27" s="211"/>
      <c r="C27" s="25"/>
      <c r="D27" s="25"/>
      <c r="E27" s="25"/>
      <c r="F27" s="25"/>
      <c r="G27" s="25"/>
      <c r="H27" s="25"/>
      <c r="I27" s="25"/>
      <c r="J27" s="25"/>
      <c r="K27" s="25"/>
      <c r="L27" s="25"/>
      <c r="M27" s="25"/>
      <c r="N27" s="25"/>
      <c r="O27" s="25"/>
      <c r="P27" s="25"/>
      <c r="Q27" s="121"/>
      <c r="R27" s="121"/>
      <c r="S27" s="11"/>
    </row>
    <row r="28" spans="2:19" ht="13" x14ac:dyDescent="0.3">
      <c r="B28" s="209" t="s">
        <v>1471</v>
      </c>
      <c r="C28" s="116"/>
      <c r="D28" s="116">
        <v>450</v>
      </c>
      <c r="E28" s="116">
        <v>448</v>
      </c>
      <c r="F28" s="116">
        <v>392</v>
      </c>
      <c r="G28" s="116">
        <v>374</v>
      </c>
      <c r="H28" s="116">
        <v>382</v>
      </c>
      <c r="I28" s="116">
        <v>353</v>
      </c>
      <c r="J28" s="116">
        <v>317</v>
      </c>
      <c r="K28" s="116">
        <v>344</v>
      </c>
      <c r="L28" s="116">
        <v>340</v>
      </c>
      <c r="M28" s="116">
        <v>328</v>
      </c>
      <c r="N28" s="116">
        <v>283</v>
      </c>
      <c r="O28" s="116">
        <v>242</v>
      </c>
      <c r="P28" s="116">
        <v>207</v>
      </c>
      <c r="Q28" s="118">
        <v>9610</v>
      </c>
      <c r="R28" s="118">
        <v>8357</v>
      </c>
      <c r="S28" s="11"/>
    </row>
    <row r="29" spans="2:19" ht="13" x14ac:dyDescent="0.3">
      <c r="B29" s="200" t="s">
        <v>1472</v>
      </c>
      <c r="C29" s="18"/>
      <c r="D29" s="18">
        <v>8</v>
      </c>
      <c r="E29" s="18">
        <v>8</v>
      </c>
      <c r="F29" s="18">
        <v>9</v>
      </c>
      <c r="G29" s="18">
        <v>15</v>
      </c>
      <c r="H29" s="18">
        <v>11</v>
      </c>
      <c r="I29" s="18">
        <v>8</v>
      </c>
      <c r="J29" s="18">
        <v>8</v>
      </c>
      <c r="K29" s="18">
        <v>6</v>
      </c>
      <c r="L29" s="18">
        <v>10</v>
      </c>
      <c r="M29" s="18">
        <v>12</v>
      </c>
      <c r="N29" s="18">
        <v>6</v>
      </c>
      <c r="O29" s="18">
        <v>7</v>
      </c>
      <c r="P29" s="18">
        <v>7</v>
      </c>
      <c r="Q29" s="120">
        <v>242</v>
      </c>
      <c r="R29" s="120">
        <v>112</v>
      </c>
      <c r="S29" s="11"/>
    </row>
    <row r="30" spans="2:19" ht="13" x14ac:dyDescent="0.3">
      <c r="B30" s="200" t="s">
        <v>1473</v>
      </c>
      <c r="C30" s="18"/>
      <c r="D30" s="18">
        <v>15</v>
      </c>
      <c r="E30" s="18">
        <v>16</v>
      </c>
      <c r="F30" s="18">
        <v>17</v>
      </c>
      <c r="G30" s="18">
        <v>9</v>
      </c>
      <c r="H30" s="18">
        <v>7</v>
      </c>
      <c r="I30" s="18">
        <v>10</v>
      </c>
      <c r="J30" s="18">
        <v>12</v>
      </c>
      <c r="K30" s="18">
        <v>12</v>
      </c>
      <c r="L30" s="18">
        <v>16</v>
      </c>
      <c r="M30" s="18">
        <v>6</v>
      </c>
      <c r="N30" s="18">
        <v>10</v>
      </c>
      <c r="O30" s="18">
        <v>16</v>
      </c>
      <c r="P30" s="18">
        <v>4</v>
      </c>
      <c r="Q30" s="120">
        <v>289</v>
      </c>
      <c r="R30" s="120">
        <v>229</v>
      </c>
      <c r="S30" s="11"/>
    </row>
    <row r="31" spans="2:19" ht="13" x14ac:dyDescent="0.3">
      <c r="B31" s="202" t="s">
        <v>1474</v>
      </c>
      <c r="C31" s="18"/>
      <c r="D31" s="18">
        <v>177</v>
      </c>
      <c r="E31" s="18">
        <v>183</v>
      </c>
      <c r="F31" s="18">
        <v>174</v>
      </c>
      <c r="G31" s="18">
        <v>175</v>
      </c>
      <c r="H31" s="18">
        <v>162</v>
      </c>
      <c r="I31" s="18">
        <v>148</v>
      </c>
      <c r="J31" s="18">
        <v>140</v>
      </c>
      <c r="K31" s="18">
        <v>150</v>
      </c>
      <c r="L31" s="18">
        <v>150</v>
      </c>
      <c r="M31" s="18">
        <v>134</v>
      </c>
      <c r="N31" s="18">
        <v>132</v>
      </c>
      <c r="O31" s="18">
        <v>131</v>
      </c>
      <c r="P31" s="18">
        <v>81</v>
      </c>
      <c r="Q31" s="120">
        <v>3874</v>
      </c>
      <c r="R31" s="120">
        <v>3526</v>
      </c>
      <c r="S31" s="11"/>
    </row>
    <row r="32" spans="2:19" ht="13" x14ac:dyDescent="0.3">
      <c r="B32" s="203"/>
      <c r="C32" s="18"/>
      <c r="D32" s="18"/>
      <c r="E32" s="18"/>
      <c r="F32" s="18"/>
      <c r="G32" s="18"/>
      <c r="H32" s="18"/>
      <c r="I32" s="18"/>
      <c r="J32" s="18"/>
      <c r="K32" s="18"/>
      <c r="L32" s="18"/>
      <c r="M32" s="18"/>
      <c r="N32" s="18"/>
      <c r="O32" s="18"/>
      <c r="P32" s="18"/>
      <c r="Q32" s="120"/>
      <c r="R32" s="120"/>
      <c r="S32" s="11"/>
    </row>
    <row r="33" spans="2:19" ht="13" x14ac:dyDescent="0.3">
      <c r="B33" s="209" t="s">
        <v>1475</v>
      </c>
      <c r="C33" s="116"/>
      <c r="D33" s="116">
        <v>74</v>
      </c>
      <c r="E33" s="116">
        <v>80</v>
      </c>
      <c r="F33" s="116">
        <v>92</v>
      </c>
      <c r="G33" s="116">
        <v>102</v>
      </c>
      <c r="H33" s="116">
        <v>67</v>
      </c>
      <c r="I33" s="116">
        <v>45</v>
      </c>
      <c r="J33" s="116">
        <v>63</v>
      </c>
      <c r="K33" s="116">
        <v>45</v>
      </c>
      <c r="L33" s="116">
        <v>45</v>
      </c>
      <c r="M33" s="116">
        <v>52</v>
      </c>
      <c r="N33" s="116">
        <v>51</v>
      </c>
      <c r="O33" s="116">
        <v>51</v>
      </c>
      <c r="P33" s="116">
        <v>35</v>
      </c>
      <c r="Q33" s="118">
        <v>1755</v>
      </c>
      <c r="R33" s="118">
        <v>1075</v>
      </c>
      <c r="S33" s="11"/>
    </row>
    <row r="34" spans="2:19" ht="13" x14ac:dyDescent="0.3">
      <c r="B34" s="204" t="s">
        <v>1504</v>
      </c>
      <c r="C34" s="25"/>
      <c r="D34" s="25">
        <v>9</v>
      </c>
      <c r="E34" s="25">
        <v>5</v>
      </c>
      <c r="F34" s="25">
        <v>11</v>
      </c>
      <c r="G34" s="25">
        <v>10</v>
      </c>
      <c r="H34" s="25">
        <v>3</v>
      </c>
      <c r="I34" s="25">
        <v>7</v>
      </c>
      <c r="J34" s="25">
        <v>3</v>
      </c>
      <c r="K34" s="25">
        <v>2</v>
      </c>
      <c r="L34" s="25">
        <v>2</v>
      </c>
      <c r="M34" s="25">
        <v>4</v>
      </c>
      <c r="N34" s="25">
        <v>8</v>
      </c>
      <c r="O34" s="25">
        <v>2</v>
      </c>
      <c r="P34" s="25">
        <v>3</v>
      </c>
      <c r="Q34" s="121">
        <v>130</v>
      </c>
      <c r="R34" s="121">
        <v>114</v>
      </c>
      <c r="S34" s="11"/>
    </row>
    <row r="35" spans="2:19" ht="13" x14ac:dyDescent="0.3">
      <c r="B35" s="203"/>
      <c r="C35" s="25"/>
      <c r="D35" s="25"/>
      <c r="E35" s="25"/>
      <c r="F35" s="25"/>
      <c r="G35" s="25"/>
      <c r="H35" s="25"/>
      <c r="I35" s="25"/>
      <c r="J35" s="25"/>
      <c r="K35" s="25"/>
      <c r="L35" s="25"/>
      <c r="M35" s="25"/>
      <c r="N35" s="25"/>
      <c r="O35" s="25"/>
      <c r="P35" s="25"/>
      <c r="Q35" s="121"/>
      <c r="R35" s="121"/>
      <c r="S35" s="11"/>
    </row>
    <row r="36" spans="2:19" ht="13" x14ac:dyDescent="0.3">
      <c r="B36" s="209" t="s">
        <v>1477</v>
      </c>
      <c r="C36" s="116"/>
      <c r="D36" s="116">
        <v>258</v>
      </c>
      <c r="E36" s="116">
        <v>188</v>
      </c>
      <c r="F36" s="116">
        <v>230</v>
      </c>
      <c r="G36" s="116">
        <v>231</v>
      </c>
      <c r="H36" s="116">
        <v>223</v>
      </c>
      <c r="I36" s="116">
        <v>186</v>
      </c>
      <c r="J36" s="116">
        <v>205</v>
      </c>
      <c r="K36" s="116">
        <v>157</v>
      </c>
      <c r="L36" s="116">
        <v>188</v>
      </c>
      <c r="M36" s="116">
        <v>154</v>
      </c>
      <c r="N36" s="116">
        <v>106</v>
      </c>
      <c r="O36" s="116">
        <v>133</v>
      </c>
      <c r="P36" s="116">
        <v>110</v>
      </c>
      <c r="Q36" s="118">
        <v>5064</v>
      </c>
      <c r="R36" s="118">
        <v>4303</v>
      </c>
      <c r="S36" s="11"/>
    </row>
    <row r="37" spans="2:19" ht="13" x14ac:dyDescent="0.3">
      <c r="B37" s="202" t="s">
        <v>1478</v>
      </c>
      <c r="C37" s="18"/>
      <c r="D37" s="18">
        <v>50</v>
      </c>
      <c r="E37" s="18">
        <v>31</v>
      </c>
      <c r="F37" s="18">
        <v>44</v>
      </c>
      <c r="G37" s="18">
        <v>40</v>
      </c>
      <c r="H37" s="18">
        <v>35</v>
      </c>
      <c r="I37" s="18">
        <v>40</v>
      </c>
      <c r="J37" s="18">
        <v>46</v>
      </c>
      <c r="K37" s="18">
        <v>32</v>
      </c>
      <c r="L37" s="18">
        <v>40</v>
      </c>
      <c r="M37" s="18">
        <v>44</v>
      </c>
      <c r="N37" s="18">
        <v>19</v>
      </c>
      <c r="O37" s="18">
        <v>36</v>
      </c>
      <c r="P37" s="18">
        <v>29</v>
      </c>
      <c r="Q37" s="120">
        <v>897</v>
      </c>
      <c r="R37" s="120">
        <v>727</v>
      </c>
      <c r="S37" s="11"/>
    </row>
    <row r="38" spans="2:19" ht="13" x14ac:dyDescent="0.3">
      <c r="B38" s="202" t="s">
        <v>1479</v>
      </c>
      <c r="C38" s="18"/>
      <c r="D38" s="18">
        <v>32</v>
      </c>
      <c r="E38" s="18">
        <v>33</v>
      </c>
      <c r="F38" s="18">
        <v>32</v>
      </c>
      <c r="G38" s="18">
        <v>34</v>
      </c>
      <c r="H38" s="18">
        <v>42</v>
      </c>
      <c r="I38" s="18">
        <v>19</v>
      </c>
      <c r="J38" s="18">
        <v>27</v>
      </c>
      <c r="K38" s="18">
        <v>19</v>
      </c>
      <c r="L38" s="18">
        <v>32</v>
      </c>
      <c r="M38" s="18">
        <v>34</v>
      </c>
      <c r="N38" s="18">
        <v>22</v>
      </c>
      <c r="O38" s="18">
        <v>23</v>
      </c>
      <c r="P38" s="18">
        <v>11</v>
      </c>
      <c r="Q38" s="120">
        <v>753</v>
      </c>
      <c r="R38" s="120">
        <v>639</v>
      </c>
      <c r="S38" s="11"/>
    </row>
    <row r="39" spans="2:19" ht="13" x14ac:dyDescent="0.3">
      <c r="B39" s="203"/>
      <c r="C39" s="25"/>
      <c r="D39" s="25"/>
      <c r="E39" s="25"/>
      <c r="F39" s="25"/>
      <c r="G39" s="25"/>
      <c r="H39" s="25"/>
      <c r="I39" s="25"/>
      <c r="J39" s="25"/>
      <c r="K39" s="25"/>
      <c r="L39" s="25"/>
      <c r="M39" s="25"/>
      <c r="N39" s="25"/>
      <c r="O39" s="25"/>
      <c r="P39" s="25"/>
      <c r="Q39" s="121"/>
      <c r="R39" s="121"/>
      <c r="S39" s="11"/>
    </row>
    <row r="40" spans="2:19" ht="13" x14ac:dyDescent="0.3">
      <c r="B40" s="209" t="s">
        <v>1480</v>
      </c>
      <c r="C40" s="116"/>
      <c r="D40" s="116">
        <v>175</v>
      </c>
      <c r="E40" s="116">
        <v>194</v>
      </c>
      <c r="F40" s="116">
        <v>188</v>
      </c>
      <c r="G40" s="116">
        <v>197</v>
      </c>
      <c r="H40" s="116">
        <v>158</v>
      </c>
      <c r="I40" s="116">
        <v>198</v>
      </c>
      <c r="J40" s="116">
        <v>159</v>
      </c>
      <c r="K40" s="116">
        <v>171</v>
      </c>
      <c r="L40" s="116">
        <v>161</v>
      </c>
      <c r="M40" s="116">
        <v>188</v>
      </c>
      <c r="N40" s="116">
        <v>154</v>
      </c>
      <c r="O40" s="116">
        <v>121</v>
      </c>
      <c r="P40" s="116">
        <v>89</v>
      </c>
      <c r="Q40" s="118">
        <v>4631</v>
      </c>
      <c r="R40" s="118">
        <v>3878</v>
      </c>
      <c r="S40" s="11"/>
    </row>
    <row r="41" spans="2:19" ht="13" x14ac:dyDescent="0.3">
      <c r="B41" s="202" t="s">
        <v>1481</v>
      </c>
      <c r="C41" s="25"/>
      <c r="D41" s="25">
        <v>8</v>
      </c>
      <c r="E41" s="25">
        <v>6</v>
      </c>
      <c r="F41" s="25">
        <v>2</v>
      </c>
      <c r="G41" s="25">
        <v>5</v>
      </c>
      <c r="H41" s="25">
        <v>5</v>
      </c>
      <c r="I41" s="25">
        <v>8</v>
      </c>
      <c r="J41" s="25">
        <v>2</v>
      </c>
      <c r="K41" s="25">
        <v>4</v>
      </c>
      <c r="L41" s="25">
        <v>2</v>
      </c>
      <c r="M41" s="25">
        <v>7</v>
      </c>
      <c r="N41" s="25">
        <v>7</v>
      </c>
      <c r="O41" s="25">
        <v>3</v>
      </c>
      <c r="P41" s="25">
        <v>5</v>
      </c>
      <c r="Q41" s="121">
        <v>120</v>
      </c>
      <c r="R41" s="121">
        <v>7</v>
      </c>
      <c r="S41" s="11"/>
    </row>
    <row r="42" spans="2:19" ht="13" x14ac:dyDescent="0.3">
      <c r="B42" s="202" t="s">
        <v>1482</v>
      </c>
      <c r="C42" s="25"/>
      <c r="D42" s="25">
        <v>24</v>
      </c>
      <c r="E42" s="25">
        <v>27</v>
      </c>
      <c r="F42" s="25">
        <v>21</v>
      </c>
      <c r="G42" s="25">
        <v>43</v>
      </c>
      <c r="H42" s="25">
        <v>28</v>
      </c>
      <c r="I42" s="25">
        <v>31</v>
      </c>
      <c r="J42" s="25">
        <v>25</v>
      </c>
      <c r="K42" s="25">
        <v>31</v>
      </c>
      <c r="L42" s="25">
        <v>19</v>
      </c>
      <c r="M42" s="25">
        <v>24</v>
      </c>
      <c r="N42" s="25">
        <v>19</v>
      </c>
      <c r="O42" s="25">
        <v>13</v>
      </c>
      <c r="P42" s="25">
        <v>11</v>
      </c>
      <c r="Q42" s="121">
        <v>566</v>
      </c>
      <c r="R42" s="121">
        <v>424</v>
      </c>
      <c r="S42" s="11"/>
    </row>
    <row r="43" spans="2:19" ht="13" x14ac:dyDescent="0.3">
      <c r="B43" s="203"/>
      <c r="C43" s="18"/>
      <c r="D43" s="18"/>
      <c r="E43" s="18"/>
      <c r="F43" s="18"/>
      <c r="G43" s="18"/>
      <c r="H43" s="18"/>
      <c r="I43" s="18"/>
      <c r="J43" s="18"/>
      <c r="K43" s="18"/>
      <c r="L43" s="18"/>
      <c r="M43" s="18"/>
      <c r="N43" s="18"/>
      <c r="O43" s="18"/>
      <c r="P43" s="18"/>
      <c r="Q43" s="120"/>
      <c r="R43" s="120"/>
      <c r="S43" s="11"/>
    </row>
    <row r="44" spans="2:19" ht="13" x14ac:dyDescent="0.3">
      <c r="B44" s="209" t="s">
        <v>1483</v>
      </c>
      <c r="C44" s="116"/>
      <c r="D44" s="116">
        <v>260</v>
      </c>
      <c r="E44" s="116">
        <v>287</v>
      </c>
      <c r="F44" s="116">
        <v>283</v>
      </c>
      <c r="G44" s="116">
        <v>277</v>
      </c>
      <c r="H44" s="116">
        <v>256</v>
      </c>
      <c r="I44" s="116">
        <v>212</v>
      </c>
      <c r="J44" s="116">
        <v>139</v>
      </c>
      <c r="K44" s="116">
        <v>116</v>
      </c>
      <c r="L44" s="116">
        <v>147</v>
      </c>
      <c r="M44" s="116">
        <v>168</v>
      </c>
      <c r="N44" s="116">
        <v>72</v>
      </c>
      <c r="O44" s="116">
        <v>57</v>
      </c>
      <c r="P44" s="116">
        <v>50</v>
      </c>
      <c r="Q44" s="118">
        <v>4666</v>
      </c>
      <c r="R44" s="118">
        <v>4546</v>
      </c>
      <c r="S44" s="11"/>
    </row>
    <row r="45" spans="2:19" ht="13" x14ac:dyDescent="0.3">
      <c r="B45" s="203" t="s">
        <v>64</v>
      </c>
      <c r="C45" s="18"/>
      <c r="D45" s="18">
        <v>106</v>
      </c>
      <c r="E45" s="18">
        <v>116</v>
      </c>
      <c r="F45" s="18">
        <v>137</v>
      </c>
      <c r="G45" s="18">
        <v>127</v>
      </c>
      <c r="H45" s="18">
        <v>110</v>
      </c>
      <c r="I45" s="18">
        <v>111</v>
      </c>
      <c r="J45" s="18">
        <v>101</v>
      </c>
      <c r="K45" s="18">
        <v>82</v>
      </c>
      <c r="L45" s="18">
        <v>107</v>
      </c>
      <c r="M45" s="18">
        <v>106</v>
      </c>
      <c r="N45" s="18">
        <v>45</v>
      </c>
      <c r="O45" s="18">
        <v>28</v>
      </c>
      <c r="P45" s="18">
        <v>23</v>
      </c>
      <c r="Q45" s="120">
        <v>2347</v>
      </c>
      <c r="R45" s="120">
        <v>2338</v>
      </c>
      <c r="S45" s="11"/>
    </row>
    <row r="46" spans="2:19" ht="13" x14ac:dyDescent="0.3">
      <c r="B46" s="203"/>
      <c r="C46" s="18"/>
      <c r="D46" s="18"/>
      <c r="E46" s="18"/>
      <c r="F46" s="18"/>
      <c r="G46" s="18"/>
      <c r="H46" s="18"/>
      <c r="I46" s="18"/>
      <c r="J46" s="18"/>
      <c r="K46" s="18"/>
      <c r="L46" s="18"/>
      <c r="M46" s="18"/>
      <c r="N46" s="18"/>
      <c r="O46" s="18"/>
      <c r="P46" s="18"/>
      <c r="Q46" s="120"/>
      <c r="R46" s="120"/>
      <c r="S46" s="11"/>
    </row>
    <row r="47" spans="2:19" ht="13.5" x14ac:dyDescent="0.3">
      <c r="B47" s="209" t="s">
        <v>1505</v>
      </c>
      <c r="C47" s="116"/>
      <c r="D47" s="116">
        <v>31</v>
      </c>
      <c r="E47" s="116">
        <v>55</v>
      </c>
      <c r="F47" s="116">
        <v>40</v>
      </c>
      <c r="G47" s="116">
        <v>40</v>
      </c>
      <c r="H47" s="116">
        <v>36</v>
      </c>
      <c r="I47" s="116">
        <v>25</v>
      </c>
      <c r="J47" s="116">
        <v>37</v>
      </c>
      <c r="K47" s="116">
        <v>14</v>
      </c>
      <c r="L47" s="116">
        <v>18</v>
      </c>
      <c r="M47" s="116">
        <v>37</v>
      </c>
      <c r="N47" s="116">
        <v>19</v>
      </c>
      <c r="O47" s="116">
        <v>19</v>
      </c>
      <c r="P47" s="116">
        <v>7</v>
      </c>
      <c r="Q47" s="118">
        <v>967</v>
      </c>
      <c r="R47" s="118">
        <v>785</v>
      </c>
      <c r="S47" s="11"/>
    </row>
    <row r="48" spans="2:19" ht="13" x14ac:dyDescent="0.3">
      <c r="B48" s="204" t="s">
        <v>1485</v>
      </c>
      <c r="C48" s="18"/>
      <c r="D48" s="18">
        <v>22</v>
      </c>
      <c r="E48" s="18">
        <v>32</v>
      </c>
      <c r="F48" s="18">
        <v>24</v>
      </c>
      <c r="G48" s="18">
        <v>22</v>
      </c>
      <c r="H48" s="18">
        <v>22</v>
      </c>
      <c r="I48" s="18">
        <v>19</v>
      </c>
      <c r="J48" s="18">
        <v>20</v>
      </c>
      <c r="K48" s="18">
        <v>7</v>
      </c>
      <c r="L48" s="18">
        <v>11</v>
      </c>
      <c r="M48" s="18">
        <v>26</v>
      </c>
      <c r="N48" s="18">
        <v>9</v>
      </c>
      <c r="O48" s="18">
        <v>13</v>
      </c>
      <c r="P48" s="18">
        <v>3</v>
      </c>
      <c r="Q48" s="120">
        <v>485</v>
      </c>
      <c r="R48" s="120">
        <v>485</v>
      </c>
      <c r="S48" s="11"/>
    </row>
    <row r="49" spans="2:19" ht="13" x14ac:dyDescent="0.3">
      <c r="B49" s="203"/>
      <c r="C49" s="18"/>
      <c r="D49" s="18"/>
      <c r="E49" s="18"/>
      <c r="F49" s="18"/>
      <c r="G49" s="18"/>
      <c r="H49" s="18"/>
      <c r="I49" s="18"/>
      <c r="J49" s="18"/>
      <c r="K49" s="18"/>
      <c r="L49" s="18"/>
      <c r="M49" s="18"/>
      <c r="N49" s="18"/>
      <c r="O49" s="18"/>
      <c r="P49" s="18"/>
      <c r="Q49" s="120"/>
      <c r="R49" s="120"/>
      <c r="S49" s="11"/>
    </row>
    <row r="50" spans="2:19" ht="13" x14ac:dyDescent="0.3">
      <c r="B50" s="209" t="s">
        <v>1486</v>
      </c>
      <c r="C50" s="116"/>
      <c r="D50" s="116">
        <v>7</v>
      </c>
      <c r="E50" s="116">
        <v>11</v>
      </c>
      <c r="F50" s="116">
        <v>12</v>
      </c>
      <c r="G50" s="116">
        <v>14</v>
      </c>
      <c r="H50" s="116">
        <v>8</v>
      </c>
      <c r="I50" s="116">
        <v>9</v>
      </c>
      <c r="J50" s="116">
        <v>6</v>
      </c>
      <c r="K50" s="116">
        <v>5</v>
      </c>
      <c r="L50" s="116">
        <v>9</v>
      </c>
      <c r="M50" s="116">
        <v>7</v>
      </c>
      <c r="N50" s="116">
        <v>6</v>
      </c>
      <c r="O50" s="116">
        <v>15</v>
      </c>
      <c r="P50" s="116">
        <v>13</v>
      </c>
      <c r="Q50" s="118">
        <v>366</v>
      </c>
      <c r="R50" s="118">
        <v>356</v>
      </c>
      <c r="S50" s="11"/>
    </row>
    <row r="51" spans="2:19" ht="13" x14ac:dyDescent="0.3">
      <c r="B51" s="203"/>
      <c r="C51" s="25"/>
      <c r="D51" s="25"/>
      <c r="E51" s="25"/>
      <c r="F51" s="25"/>
      <c r="G51" s="25"/>
      <c r="H51" s="25"/>
      <c r="I51" s="25"/>
      <c r="J51" s="25"/>
      <c r="K51" s="25"/>
      <c r="L51" s="25"/>
      <c r="M51" s="25"/>
      <c r="N51" s="25"/>
      <c r="O51" s="25"/>
      <c r="P51" s="25"/>
      <c r="Q51" s="121"/>
      <c r="R51" s="121"/>
      <c r="S51" s="11"/>
    </row>
    <row r="52" spans="2:19" ht="12.75" customHeight="1" x14ac:dyDescent="0.3">
      <c r="B52" s="209" t="s">
        <v>1487</v>
      </c>
      <c r="C52" s="116"/>
      <c r="D52" s="116">
        <v>75</v>
      </c>
      <c r="E52" s="116">
        <v>94</v>
      </c>
      <c r="F52" s="116">
        <v>81</v>
      </c>
      <c r="G52" s="116">
        <v>80</v>
      </c>
      <c r="H52" s="116">
        <v>79</v>
      </c>
      <c r="I52" s="116">
        <v>79</v>
      </c>
      <c r="J52" s="116">
        <v>85</v>
      </c>
      <c r="K52" s="116">
        <v>65</v>
      </c>
      <c r="L52" s="116">
        <v>81</v>
      </c>
      <c r="M52" s="116">
        <v>69</v>
      </c>
      <c r="N52" s="116">
        <v>63</v>
      </c>
      <c r="O52" s="116">
        <v>79</v>
      </c>
      <c r="P52" s="116">
        <v>61</v>
      </c>
      <c r="Q52" s="118">
        <v>2087</v>
      </c>
      <c r="R52" s="118">
        <v>930</v>
      </c>
      <c r="S52" s="11"/>
    </row>
    <row r="53" spans="2:19" ht="13" x14ac:dyDescent="0.3">
      <c r="B53" s="203"/>
      <c r="C53" s="25"/>
      <c r="D53" s="25"/>
      <c r="E53" s="25"/>
      <c r="F53" s="25"/>
      <c r="G53" s="25"/>
      <c r="H53" s="25"/>
      <c r="I53" s="25"/>
      <c r="J53" s="25"/>
      <c r="K53" s="25"/>
      <c r="L53" s="25"/>
      <c r="M53" s="25"/>
      <c r="N53" s="25"/>
      <c r="O53" s="25"/>
      <c r="P53" s="25"/>
      <c r="Q53" s="121"/>
      <c r="R53" s="121"/>
      <c r="S53" s="11"/>
    </row>
    <row r="54" spans="2:19" ht="12.75" customHeight="1" x14ac:dyDescent="0.3">
      <c r="B54" s="209" t="s">
        <v>1488</v>
      </c>
      <c r="C54" s="116"/>
      <c r="D54" s="116">
        <v>235</v>
      </c>
      <c r="E54" s="116">
        <v>223</v>
      </c>
      <c r="F54" s="116">
        <v>240</v>
      </c>
      <c r="G54" s="116">
        <v>231</v>
      </c>
      <c r="H54" s="116">
        <v>211</v>
      </c>
      <c r="I54" s="116">
        <v>229</v>
      </c>
      <c r="J54" s="116">
        <v>246</v>
      </c>
      <c r="K54" s="116">
        <v>228</v>
      </c>
      <c r="L54" s="116">
        <v>208</v>
      </c>
      <c r="M54" s="116">
        <v>247</v>
      </c>
      <c r="N54" s="116">
        <v>172</v>
      </c>
      <c r="O54" s="116">
        <v>145</v>
      </c>
      <c r="P54" s="116">
        <v>117</v>
      </c>
      <c r="Q54" s="118">
        <v>6086</v>
      </c>
      <c r="R54" s="118">
        <v>4940</v>
      </c>
      <c r="S54" s="11"/>
    </row>
    <row r="55" spans="2:19" ht="13" x14ac:dyDescent="0.3">
      <c r="B55" s="202" t="s">
        <v>1489</v>
      </c>
      <c r="C55" s="18"/>
      <c r="D55" s="18">
        <v>38</v>
      </c>
      <c r="E55" s="18">
        <v>30</v>
      </c>
      <c r="F55" s="18">
        <v>19</v>
      </c>
      <c r="G55" s="18">
        <v>26</v>
      </c>
      <c r="H55" s="18">
        <v>30</v>
      </c>
      <c r="I55" s="18">
        <v>31</v>
      </c>
      <c r="J55" s="18">
        <v>25</v>
      </c>
      <c r="K55" s="18">
        <v>28</v>
      </c>
      <c r="L55" s="18">
        <v>21</v>
      </c>
      <c r="M55" s="18">
        <v>18</v>
      </c>
      <c r="N55" s="18">
        <v>9</v>
      </c>
      <c r="O55" s="18">
        <v>16</v>
      </c>
      <c r="P55" s="18">
        <v>14</v>
      </c>
      <c r="Q55" s="120">
        <v>694</v>
      </c>
      <c r="R55" s="120">
        <v>409</v>
      </c>
      <c r="S55" s="11"/>
    </row>
    <row r="56" spans="2:19" ht="13" x14ac:dyDescent="0.3">
      <c r="B56" s="202" t="s">
        <v>1490</v>
      </c>
      <c r="C56" s="18"/>
      <c r="D56" s="18">
        <v>30</v>
      </c>
      <c r="E56" s="18">
        <v>27</v>
      </c>
      <c r="F56" s="18">
        <v>24</v>
      </c>
      <c r="G56" s="18">
        <v>25</v>
      </c>
      <c r="H56" s="18">
        <v>27</v>
      </c>
      <c r="I56" s="18">
        <v>35</v>
      </c>
      <c r="J56" s="18">
        <v>43</v>
      </c>
      <c r="K56" s="18">
        <v>35</v>
      </c>
      <c r="L56" s="18">
        <v>28</v>
      </c>
      <c r="M56" s="18">
        <v>53</v>
      </c>
      <c r="N56" s="18">
        <v>34</v>
      </c>
      <c r="O56" s="18">
        <v>19</v>
      </c>
      <c r="P56" s="18">
        <v>4</v>
      </c>
      <c r="Q56" s="120">
        <v>681</v>
      </c>
      <c r="R56" s="120">
        <v>679</v>
      </c>
      <c r="S56" s="11"/>
    </row>
    <row r="57" spans="2:19" ht="13" x14ac:dyDescent="0.3">
      <c r="B57" s="212"/>
      <c r="C57" s="26"/>
      <c r="D57" s="26"/>
      <c r="E57" s="26"/>
      <c r="F57" s="26"/>
      <c r="G57" s="26"/>
      <c r="H57" s="26"/>
      <c r="I57" s="26"/>
      <c r="J57" s="26"/>
      <c r="K57" s="26"/>
      <c r="L57" s="26"/>
      <c r="M57" s="26"/>
      <c r="N57" s="26"/>
      <c r="O57" s="26"/>
      <c r="P57" s="26"/>
      <c r="Q57" s="122"/>
      <c r="R57" s="122"/>
      <c r="S57" s="11"/>
    </row>
    <row r="58" spans="2:19" ht="13" x14ac:dyDescent="0.3">
      <c r="B58" s="209" t="s">
        <v>1491</v>
      </c>
      <c r="C58" s="116"/>
      <c r="D58" s="116">
        <v>226</v>
      </c>
      <c r="E58" s="116">
        <v>228</v>
      </c>
      <c r="F58" s="116">
        <v>250</v>
      </c>
      <c r="G58" s="116">
        <v>243</v>
      </c>
      <c r="H58" s="116">
        <v>215</v>
      </c>
      <c r="I58" s="116">
        <v>202</v>
      </c>
      <c r="J58" s="116">
        <v>184</v>
      </c>
      <c r="K58" s="116">
        <v>183</v>
      </c>
      <c r="L58" s="116">
        <v>177</v>
      </c>
      <c r="M58" s="116">
        <v>170</v>
      </c>
      <c r="N58" s="116">
        <v>167</v>
      </c>
      <c r="O58" s="116">
        <v>170</v>
      </c>
      <c r="P58" s="116">
        <v>143</v>
      </c>
      <c r="Q58" s="118">
        <v>5785</v>
      </c>
      <c r="R58" s="118">
        <v>4148</v>
      </c>
      <c r="S58" s="11"/>
    </row>
    <row r="59" spans="2:19" ht="13" x14ac:dyDescent="0.3">
      <c r="B59" s="202" t="s">
        <v>1492</v>
      </c>
      <c r="C59" s="18"/>
      <c r="D59" s="18">
        <v>19</v>
      </c>
      <c r="E59" s="18">
        <v>20</v>
      </c>
      <c r="F59" s="18">
        <v>18</v>
      </c>
      <c r="G59" s="18">
        <v>10</v>
      </c>
      <c r="H59" s="18">
        <v>21</v>
      </c>
      <c r="I59" s="18">
        <v>11</v>
      </c>
      <c r="J59" s="18">
        <v>8</v>
      </c>
      <c r="K59" s="18">
        <v>12</v>
      </c>
      <c r="L59" s="18">
        <v>16</v>
      </c>
      <c r="M59" s="18">
        <v>12</v>
      </c>
      <c r="N59" s="18">
        <v>9</v>
      </c>
      <c r="O59" s="18">
        <v>10</v>
      </c>
      <c r="P59" s="18">
        <v>9</v>
      </c>
      <c r="Q59" s="120">
        <v>395</v>
      </c>
      <c r="R59" s="120">
        <v>347</v>
      </c>
      <c r="S59" s="11"/>
    </row>
    <row r="60" spans="2:19" ht="13" x14ac:dyDescent="0.3">
      <c r="B60" s="202" t="s">
        <v>1493</v>
      </c>
      <c r="C60" s="18"/>
      <c r="D60" s="18">
        <v>16</v>
      </c>
      <c r="E60" s="18">
        <v>15</v>
      </c>
      <c r="F60" s="18">
        <v>13</v>
      </c>
      <c r="G60" s="18">
        <v>14</v>
      </c>
      <c r="H60" s="18">
        <v>17</v>
      </c>
      <c r="I60" s="18">
        <v>14</v>
      </c>
      <c r="J60" s="18">
        <v>8</v>
      </c>
      <c r="K60" s="18">
        <v>13</v>
      </c>
      <c r="L60" s="18">
        <v>8</v>
      </c>
      <c r="M60" s="18">
        <v>12</v>
      </c>
      <c r="N60" s="18">
        <v>11</v>
      </c>
      <c r="O60" s="18">
        <v>13</v>
      </c>
      <c r="P60" s="18">
        <v>17</v>
      </c>
      <c r="Q60" s="120">
        <v>316</v>
      </c>
      <c r="R60" s="120">
        <v>215</v>
      </c>
      <c r="S60" s="11"/>
    </row>
    <row r="61" spans="2:19" ht="13" x14ac:dyDescent="0.3">
      <c r="B61" s="202" t="s">
        <v>75</v>
      </c>
      <c r="C61" s="18"/>
      <c r="D61" s="18">
        <v>24</v>
      </c>
      <c r="E61" s="18">
        <v>20</v>
      </c>
      <c r="F61" s="18">
        <v>32</v>
      </c>
      <c r="G61" s="18">
        <v>26</v>
      </c>
      <c r="H61" s="18">
        <v>17</v>
      </c>
      <c r="I61" s="18">
        <v>17</v>
      </c>
      <c r="J61" s="18">
        <v>17</v>
      </c>
      <c r="K61" s="18">
        <v>21</v>
      </c>
      <c r="L61" s="18">
        <v>12</v>
      </c>
      <c r="M61" s="18">
        <v>23</v>
      </c>
      <c r="N61" s="18">
        <v>13</v>
      </c>
      <c r="O61" s="18">
        <v>10</v>
      </c>
      <c r="P61" s="18">
        <v>5</v>
      </c>
      <c r="Q61" s="120">
        <v>481</v>
      </c>
      <c r="R61" s="120">
        <v>456</v>
      </c>
      <c r="S61" s="11"/>
    </row>
    <row r="62" spans="2:19" ht="13" x14ac:dyDescent="0.3">
      <c r="B62" s="203"/>
      <c r="C62" s="18"/>
      <c r="D62" s="18"/>
      <c r="E62" s="18"/>
      <c r="F62" s="18"/>
      <c r="G62" s="18"/>
      <c r="H62" s="18"/>
      <c r="I62" s="18"/>
      <c r="J62" s="18"/>
      <c r="K62" s="18"/>
      <c r="L62" s="18"/>
      <c r="M62" s="18"/>
      <c r="N62" s="18"/>
      <c r="O62" s="18"/>
      <c r="P62" s="18"/>
      <c r="Q62" s="120"/>
      <c r="R62" s="120"/>
      <c r="S62" s="11"/>
    </row>
    <row r="63" spans="2:19" ht="13" x14ac:dyDescent="0.3">
      <c r="B63" s="209" t="s">
        <v>1494</v>
      </c>
      <c r="C63" s="116"/>
      <c r="D63" s="116">
        <v>10</v>
      </c>
      <c r="E63" s="116">
        <v>12</v>
      </c>
      <c r="F63" s="116">
        <v>20</v>
      </c>
      <c r="G63" s="116">
        <v>19</v>
      </c>
      <c r="H63" s="116">
        <v>13</v>
      </c>
      <c r="I63" s="116">
        <v>8</v>
      </c>
      <c r="J63" s="116">
        <v>12</v>
      </c>
      <c r="K63" s="116">
        <v>6</v>
      </c>
      <c r="L63" s="116">
        <v>6</v>
      </c>
      <c r="M63" s="116">
        <v>12</v>
      </c>
      <c r="N63" s="116">
        <v>4</v>
      </c>
      <c r="O63" s="116">
        <v>4</v>
      </c>
      <c r="P63" s="116">
        <v>7</v>
      </c>
      <c r="Q63" s="118">
        <v>400</v>
      </c>
      <c r="R63" s="118">
        <v>382</v>
      </c>
      <c r="S63" s="11"/>
    </row>
    <row r="64" spans="2:19" ht="13" x14ac:dyDescent="0.3">
      <c r="B64" s="213"/>
      <c r="C64" s="27"/>
      <c r="D64" s="27"/>
      <c r="E64" s="27"/>
      <c r="F64" s="27"/>
      <c r="G64" s="27"/>
      <c r="H64" s="27"/>
      <c r="I64" s="27"/>
      <c r="J64" s="27"/>
      <c r="K64" s="27"/>
      <c r="L64" s="27"/>
      <c r="M64" s="27"/>
      <c r="N64" s="27"/>
      <c r="O64" s="27"/>
      <c r="P64" s="27"/>
      <c r="Q64" s="123"/>
      <c r="R64" s="123"/>
      <c r="S64" s="11"/>
    </row>
    <row r="65" spans="2:19" ht="13" x14ac:dyDescent="0.3">
      <c r="B65" s="209" t="s">
        <v>1495</v>
      </c>
      <c r="C65" s="116"/>
      <c r="D65" s="116">
        <v>291</v>
      </c>
      <c r="E65" s="116">
        <v>317</v>
      </c>
      <c r="F65" s="116">
        <v>309</v>
      </c>
      <c r="G65" s="116">
        <v>303</v>
      </c>
      <c r="H65" s="116">
        <v>282</v>
      </c>
      <c r="I65" s="116">
        <v>304</v>
      </c>
      <c r="J65" s="116">
        <v>301</v>
      </c>
      <c r="K65" s="116">
        <v>262</v>
      </c>
      <c r="L65" s="116">
        <v>255</v>
      </c>
      <c r="M65" s="116">
        <v>256</v>
      </c>
      <c r="N65" s="116">
        <v>206</v>
      </c>
      <c r="O65" s="116">
        <v>182</v>
      </c>
      <c r="P65" s="116">
        <v>159</v>
      </c>
      <c r="Q65" s="118">
        <v>6369</v>
      </c>
      <c r="R65" s="118">
        <v>3874</v>
      </c>
      <c r="S65" s="11"/>
    </row>
    <row r="66" spans="2:19" ht="13" x14ac:dyDescent="0.3">
      <c r="B66" s="200" t="s">
        <v>1496</v>
      </c>
      <c r="C66" s="18"/>
      <c r="D66" s="18">
        <v>98</v>
      </c>
      <c r="E66" s="18">
        <v>85</v>
      </c>
      <c r="F66" s="18">
        <v>96</v>
      </c>
      <c r="G66" s="18">
        <v>75</v>
      </c>
      <c r="H66" s="18">
        <v>72</v>
      </c>
      <c r="I66" s="18">
        <v>99</v>
      </c>
      <c r="J66" s="18">
        <v>82</v>
      </c>
      <c r="K66" s="18">
        <v>83</v>
      </c>
      <c r="L66" s="18">
        <v>82</v>
      </c>
      <c r="M66" s="18">
        <v>82</v>
      </c>
      <c r="N66" s="18">
        <v>75</v>
      </c>
      <c r="O66" s="18">
        <v>69</v>
      </c>
      <c r="P66" s="18">
        <v>58</v>
      </c>
      <c r="Q66" s="120">
        <v>1857</v>
      </c>
      <c r="R66" s="120">
        <v>849</v>
      </c>
      <c r="S66" s="11"/>
    </row>
    <row r="67" spans="2:19" ht="13" x14ac:dyDescent="0.3">
      <c r="B67" s="200" t="s">
        <v>1497</v>
      </c>
      <c r="C67" s="18"/>
      <c r="D67" s="18">
        <v>17</v>
      </c>
      <c r="E67" s="18">
        <v>30</v>
      </c>
      <c r="F67" s="18">
        <v>17</v>
      </c>
      <c r="G67" s="18">
        <v>18</v>
      </c>
      <c r="H67" s="18">
        <v>20</v>
      </c>
      <c r="I67" s="18">
        <v>25</v>
      </c>
      <c r="J67" s="18">
        <v>26</v>
      </c>
      <c r="K67" s="18">
        <v>19</v>
      </c>
      <c r="L67" s="18">
        <v>20</v>
      </c>
      <c r="M67" s="18">
        <v>26</v>
      </c>
      <c r="N67" s="18">
        <v>16</v>
      </c>
      <c r="O67" s="18">
        <v>25</v>
      </c>
      <c r="P67" s="18">
        <v>23</v>
      </c>
      <c r="Q67" s="120">
        <v>505</v>
      </c>
      <c r="R67" s="120">
        <v>73</v>
      </c>
      <c r="S67" s="11"/>
    </row>
    <row r="68" spans="2:19" ht="13" x14ac:dyDescent="0.3">
      <c r="B68" s="200" t="s">
        <v>1506</v>
      </c>
      <c r="C68" s="18"/>
      <c r="D68" s="18">
        <v>8</v>
      </c>
      <c r="E68" s="18">
        <v>10</v>
      </c>
      <c r="F68" s="18">
        <v>6</v>
      </c>
      <c r="G68" s="18">
        <v>9</v>
      </c>
      <c r="H68" s="18">
        <v>6</v>
      </c>
      <c r="I68" s="18">
        <v>10</v>
      </c>
      <c r="J68" s="18">
        <v>9</v>
      </c>
      <c r="K68" s="18">
        <v>10</v>
      </c>
      <c r="L68" s="18">
        <v>9</v>
      </c>
      <c r="M68" s="18">
        <v>9</v>
      </c>
      <c r="N68" s="18">
        <v>8</v>
      </c>
      <c r="O68" s="18">
        <v>12</v>
      </c>
      <c r="P68" s="18">
        <v>7</v>
      </c>
      <c r="Q68" s="120">
        <v>207</v>
      </c>
      <c r="R68" s="120">
        <v>30</v>
      </c>
      <c r="S68" s="11"/>
    </row>
    <row r="69" spans="2:19" ht="13" x14ac:dyDescent="0.3">
      <c r="B69" s="200" t="s">
        <v>1507</v>
      </c>
      <c r="C69" s="18"/>
      <c r="D69" s="18">
        <v>16</v>
      </c>
      <c r="E69" s="18">
        <v>24</v>
      </c>
      <c r="F69" s="18">
        <v>11</v>
      </c>
      <c r="G69" s="18">
        <v>11</v>
      </c>
      <c r="H69" s="18">
        <v>19</v>
      </c>
      <c r="I69" s="18">
        <v>11</v>
      </c>
      <c r="J69" s="18">
        <v>12</v>
      </c>
      <c r="K69" s="18">
        <v>17</v>
      </c>
      <c r="L69" s="18">
        <v>15</v>
      </c>
      <c r="M69" s="18">
        <v>7</v>
      </c>
      <c r="N69" s="18">
        <v>11</v>
      </c>
      <c r="O69" s="18">
        <v>6</v>
      </c>
      <c r="P69" s="18">
        <v>17</v>
      </c>
      <c r="Q69" s="120">
        <v>341</v>
      </c>
      <c r="R69" s="120">
        <v>87</v>
      </c>
      <c r="S69" s="11"/>
    </row>
    <row r="70" spans="2:19" ht="13" x14ac:dyDescent="0.3">
      <c r="B70" s="84"/>
      <c r="C70" s="18"/>
      <c r="D70" s="18"/>
      <c r="E70" s="18"/>
      <c r="F70" s="18"/>
      <c r="G70" s="18"/>
      <c r="H70" s="18"/>
      <c r="I70" s="18"/>
      <c r="J70" s="18"/>
      <c r="K70" s="18"/>
      <c r="L70" s="18"/>
      <c r="M70" s="18"/>
      <c r="N70" s="18"/>
      <c r="O70" s="18"/>
      <c r="P70" s="18"/>
      <c r="Q70" s="120"/>
      <c r="R70" s="120"/>
      <c r="S70" s="11"/>
    </row>
    <row r="71" spans="2:19" ht="13" x14ac:dyDescent="0.3">
      <c r="B71" s="209" t="s">
        <v>1499</v>
      </c>
      <c r="C71" s="116"/>
      <c r="D71" s="116">
        <v>22</v>
      </c>
      <c r="E71" s="116">
        <v>28</v>
      </c>
      <c r="F71" s="116">
        <v>27</v>
      </c>
      <c r="G71" s="116">
        <v>46</v>
      </c>
      <c r="H71" s="116">
        <v>28</v>
      </c>
      <c r="I71" s="116">
        <v>21</v>
      </c>
      <c r="J71" s="116">
        <v>13</v>
      </c>
      <c r="K71" s="116">
        <v>9</v>
      </c>
      <c r="L71" s="116">
        <v>16</v>
      </c>
      <c r="M71" s="116">
        <v>8</v>
      </c>
      <c r="N71" s="116">
        <v>11</v>
      </c>
      <c r="O71" s="116">
        <v>7</v>
      </c>
      <c r="P71" s="116">
        <v>13</v>
      </c>
      <c r="Q71" s="118">
        <v>844</v>
      </c>
      <c r="R71" s="118">
        <v>722</v>
      </c>
      <c r="S71" s="11"/>
    </row>
    <row r="72" spans="2:19" ht="13" x14ac:dyDescent="0.3">
      <c r="B72" s="84"/>
      <c r="C72" s="27"/>
      <c r="D72" s="27"/>
      <c r="E72" s="27"/>
      <c r="F72" s="27"/>
      <c r="G72" s="27"/>
      <c r="H72" s="27"/>
      <c r="I72" s="27"/>
      <c r="J72" s="27"/>
      <c r="K72" s="27"/>
      <c r="L72" s="27"/>
      <c r="M72" s="27"/>
      <c r="N72" s="27"/>
      <c r="O72" s="27"/>
      <c r="P72" s="27"/>
      <c r="Q72" s="123"/>
      <c r="R72" s="123"/>
      <c r="S72" s="11"/>
    </row>
    <row r="73" spans="2:19" ht="13" x14ac:dyDescent="0.3">
      <c r="B73" s="209" t="s">
        <v>1500</v>
      </c>
      <c r="C73" s="116"/>
      <c r="D73" s="116">
        <v>7</v>
      </c>
      <c r="E73" s="116">
        <v>5</v>
      </c>
      <c r="F73" s="116">
        <v>7</v>
      </c>
      <c r="G73" s="116">
        <v>16</v>
      </c>
      <c r="H73" s="116">
        <v>8</v>
      </c>
      <c r="I73" s="116">
        <v>5</v>
      </c>
      <c r="J73" s="116">
        <v>5</v>
      </c>
      <c r="K73" s="116">
        <v>7</v>
      </c>
      <c r="L73" s="116">
        <v>7</v>
      </c>
      <c r="M73" s="116">
        <v>17</v>
      </c>
      <c r="N73" s="116">
        <v>13</v>
      </c>
      <c r="O73" s="116">
        <v>5</v>
      </c>
      <c r="P73" s="116">
        <v>13</v>
      </c>
      <c r="Q73" s="118">
        <v>214</v>
      </c>
      <c r="R73" s="118">
        <v>165</v>
      </c>
      <c r="S73" s="11"/>
    </row>
    <row r="74" spans="2:19" ht="13" x14ac:dyDescent="0.3">
      <c r="B74" s="131"/>
      <c r="C74" s="132"/>
      <c r="D74" s="132"/>
      <c r="E74" s="132"/>
      <c r="F74" s="132"/>
      <c r="G74" s="132"/>
      <c r="H74" s="132"/>
      <c r="I74" s="132"/>
      <c r="J74" s="132"/>
      <c r="K74" s="132"/>
      <c r="L74" s="132"/>
      <c r="M74" s="132"/>
      <c r="N74" s="132"/>
      <c r="O74" s="132"/>
      <c r="P74" s="132"/>
      <c r="Q74" s="133"/>
      <c r="R74" s="133"/>
    </row>
    <row r="75" spans="2:19" ht="21" customHeight="1" x14ac:dyDescent="0.25">
      <c r="B75" s="216" t="s">
        <v>1513</v>
      </c>
      <c r="C75" s="1"/>
      <c r="E75" s="2"/>
      <c r="F75" s="2"/>
    </row>
    <row r="76" spans="2:19" ht="12.75" customHeight="1" x14ac:dyDescent="0.25">
      <c r="B76" s="216" t="s">
        <v>1514</v>
      </c>
      <c r="C76" s="1"/>
      <c r="E76" s="2"/>
      <c r="F76" s="2"/>
    </row>
    <row r="77" spans="2:19" ht="9.75" customHeight="1" x14ac:dyDescent="0.25">
      <c r="B77" s="217" t="s">
        <v>1515</v>
      </c>
      <c r="C77" s="1"/>
      <c r="E77" s="2"/>
      <c r="F77" s="2"/>
    </row>
    <row r="79" spans="2:19" x14ac:dyDescent="0.25">
      <c r="B79" s="28"/>
    </row>
  </sheetData>
  <sheetProtection algorithmName="SHA-512" hashValue="hfmzLsH2XmYjtiTcd4TbVhyn82vN4nodzGl10tlUzr+5TAQlSbzd3iAYhSXMSnWJZjipmHM8iUtseMBVEsLBbA==" saltValue="7SrNq40TaQ1G6RP+aqGibA==" spinCount="100000" sheet="1" objects="1" scenarios="1"/>
  <mergeCells count="2">
    <mergeCell ref="Q12:Q13"/>
    <mergeCell ref="R12:R13"/>
  </mergeCells>
  <hyperlinks>
    <hyperlink ref="B77" r:id="rId1"/>
  </hyperlinks>
  <pageMargins left="0.15748031496062992" right="0.15748031496062992" top="0.39370078740157483" bottom="0.39370078740157483" header="0.51181102362204722" footer="0.51181102362204722"/>
  <pageSetup paperSize="9" scale="55"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77"/>
  <sheetViews>
    <sheetView showGridLines="0" showRowColHeaders="0" zoomScaleNormal="100" workbookViewId="0"/>
  </sheetViews>
  <sheetFormatPr defaultColWidth="9.1796875" defaultRowHeight="12.5" x14ac:dyDescent="0.25"/>
  <cols>
    <col min="1" max="1" width="1.7265625" style="1" customWidth="1"/>
    <col min="2" max="2" width="43.81640625" style="1" customWidth="1"/>
    <col min="3" max="3" width="7.26953125" style="2" customWidth="1"/>
    <col min="4" max="16" width="7.26953125" style="1" customWidth="1"/>
    <col min="17" max="17" width="10.81640625" style="1" customWidth="1"/>
    <col min="18" max="18" width="12.1796875" style="1" customWidth="1"/>
    <col min="19" max="20" width="3.1796875" style="1" customWidth="1"/>
    <col min="21" max="16384" width="9.1796875" style="1"/>
  </cols>
  <sheetData>
    <row r="1" spans="2:20" ht="7" customHeight="1" x14ac:dyDescent="0.25"/>
    <row r="3" spans="2:20" x14ac:dyDescent="0.25">
      <c r="C3" s="1"/>
      <c r="D3" s="3"/>
      <c r="Q3" s="3"/>
      <c r="R3" s="3"/>
    </row>
    <row r="4" spans="2:20" x14ac:dyDescent="0.25">
      <c r="C4" s="1"/>
    </row>
    <row r="5" spans="2:20" x14ac:dyDescent="0.25">
      <c r="C5" s="1"/>
      <c r="D5" s="3"/>
      <c r="F5" s="3"/>
      <c r="G5" s="3"/>
      <c r="H5" s="3"/>
      <c r="I5" s="3"/>
      <c r="J5" s="3"/>
      <c r="K5" s="3"/>
      <c r="L5" s="3"/>
      <c r="M5" s="3"/>
      <c r="N5" s="3"/>
      <c r="O5" s="3"/>
      <c r="P5" s="3"/>
    </row>
    <row r="6" spans="2:20" x14ac:dyDescent="0.25">
      <c r="C6" s="1"/>
    </row>
    <row r="7" spans="2:20" ht="14" x14ac:dyDescent="0.3">
      <c r="B7" s="4"/>
      <c r="C7" s="1"/>
      <c r="D7" s="5"/>
      <c r="F7" s="3"/>
      <c r="G7" s="3"/>
      <c r="H7" s="3"/>
      <c r="I7" s="3"/>
      <c r="J7" s="3"/>
      <c r="K7" s="3"/>
      <c r="L7" s="3"/>
      <c r="M7" s="3"/>
      <c r="N7" s="3"/>
      <c r="O7" s="3"/>
      <c r="P7" s="3"/>
      <c r="Q7" s="3"/>
      <c r="R7" s="3"/>
    </row>
    <row r="8" spans="2:20" ht="14" x14ac:dyDescent="0.3">
      <c r="B8" s="4"/>
      <c r="C8" s="1"/>
    </row>
    <row r="9" spans="2:20" ht="18" x14ac:dyDescent="0.4">
      <c r="B9" s="208" t="s">
        <v>1516</v>
      </c>
      <c r="C9" s="1"/>
      <c r="D9" s="3"/>
    </row>
    <row r="11" spans="2:20" ht="13" x14ac:dyDescent="0.3">
      <c r="B11" s="126"/>
      <c r="C11" s="126"/>
      <c r="D11" s="126"/>
      <c r="E11" s="126"/>
      <c r="F11" s="126"/>
      <c r="G11" s="126"/>
      <c r="H11" s="126"/>
      <c r="I11" s="126"/>
      <c r="J11" s="126"/>
      <c r="K11" s="126"/>
      <c r="L11" s="126"/>
      <c r="M11" s="126"/>
      <c r="N11" s="126"/>
      <c r="O11" s="126"/>
      <c r="P11" s="126"/>
      <c r="Q11" s="126"/>
      <c r="R11" s="127"/>
    </row>
    <row r="12" spans="2:20" s="6" customFormat="1" ht="18" customHeight="1" x14ac:dyDescent="0.3">
      <c r="B12" s="105"/>
      <c r="D12" s="207"/>
      <c r="E12" s="207"/>
      <c r="F12" s="219" t="s">
        <v>1517</v>
      </c>
      <c r="G12" s="219"/>
      <c r="H12" s="219"/>
      <c r="I12" s="219"/>
      <c r="J12" s="219"/>
      <c r="K12" s="219"/>
      <c r="L12" s="219"/>
      <c r="M12" s="219"/>
      <c r="N12" s="218"/>
      <c r="O12" s="218"/>
      <c r="P12" s="218"/>
      <c r="Q12" s="268" t="s">
        <v>1518</v>
      </c>
      <c r="R12" s="272" t="s">
        <v>1521</v>
      </c>
    </row>
    <row r="13" spans="2:20" s="6" customFormat="1" ht="20.25" customHeight="1" x14ac:dyDescent="0.3">
      <c r="B13" s="129"/>
      <c r="C13" s="139"/>
      <c r="D13" s="130">
        <f>'Cases by year'!D13</f>
        <v>2009</v>
      </c>
      <c r="E13" s="130">
        <f>'Cases by year'!E13</f>
        <v>2010</v>
      </c>
      <c r="F13" s="130">
        <f>'Cases by year'!F13</f>
        <v>2011</v>
      </c>
      <c r="G13" s="130">
        <f>'Cases by year'!G13</f>
        <v>2012</v>
      </c>
      <c r="H13" s="130">
        <f>'Cases by year'!H13</f>
        <v>2013</v>
      </c>
      <c r="I13" s="130">
        <f>'Cases by year'!I13</f>
        <v>2014</v>
      </c>
      <c r="J13" s="130">
        <f>'Cases by year'!J13</f>
        <v>2015</v>
      </c>
      <c r="K13" s="130">
        <f>'Cases by year'!K13</f>
        <v>2016</v>
      </c>
      <c r="L13" s="130">
        <f>'Cases by year'!L13</f>
        <v>2017</v>
      </c>
      <c r="M13" s="130">
        <f>'Cases by year'!M13</f>
        <v>2018</v>
      </c>
      <c r="N13" s="130">
        <v>2019</v>
      </c>
      <c r="O13" s="130">
        <v>2020</v>
      </c>
      <c r="P13" s="130">
        <v>2021</v>
      </c>
      <c r="Q13" s="269"/>
      <c r="R13" s="273"/>
    </row>
    <row r="14" spans="2:20" ht="13" x14ac:dyDescent="0.3">
      <c r="B14" s="7"/>
      <c r="C14" s="8"/>
      <c r="D14" s="8"/>
      <c r="E14" s="8"/>
      <c r="F14" s="2"/>
      <c r="G14" s="2"/>
      <c r="H14" s="2"/>
      <c r="I14" s="2"/>
      <c r="J14" s="2"/>
      <c r="K14" s="2"/>
      <c r="L14" s="2"/>
      <c r="M14" s="2"/>
      <c r="N14" s="2"/>
      <c r="O14" s="2"/>
      <c r="P14" s="2"/>
      <c r="Q14" s="117"/>
      <c r="R14" s="117"/>
    </row>
    <row r="15" spans="2:20" ht="13" x14ac:dyDescent="0.3">
      <c r="B15" s="220" t="s">
        <v>1503</v>
      </c>
      <c r="C15" s="134"/>
      <c r="D15" s="134">
        <v>508.2863488809158</v>
      </c>
      <c r="E15" s="134">
        <v>494.5343849453439</v>
      </c>
      <c r="F15" s="134">
        <v>490.6071787990607</v>
      </c>
      <c r="G15" s="134">
        <v>483.35639063779331</v>
      </c>
      <c r="H15" s="134">
        <v>466.74927715819911</v>
      </c>
      <c r="I15" s="134">
        <v>457.22757598220909</v>
      </c>
      <c r="J15" s="134">
        <v>414.5480648441706</v>
      </c>
      <c r="K15" s="134">
        <v>385.84723229393285</v>
      </c>
      <c r="L15" s="134">
        <v>407.99282378050668</v>
      </c>
      <c r="M15" s="134">
        <v>425.72838719949056</v>
      </c>
      <c r="N15" s="134">
        <v>326.1488955183857</v>
      </c>
      <c r="O15" s="134">
        <v>305.96988978130105</v>
      </c>
      <c r="P15" s="134">
        <v>249.3296653550162</v>
      </c>
      <c r="Q15" s="134">
        <v>489.45336370554537</v>
      </c>
      <c r="R15" s="136">
        <v>0.84950423090899652</v>
      </c>
      <c r="S15" s="11"/>
    </row>
    <row r="16" spans="2:20" s="14" customFormat="1" ht="13" x14ac:dyDescent="0.3">
      <c r="B16" s="221"/>
      <c r="C16" s="13"/>
      <c r="D16" s="13"/>
      <c r="E16" s="13"/>
      <c r="F16" s="13"/>
      <c r="G16" s="13"/>
      <c r="H16" s="13"/>
      <c r="I16" s="13"/>
      <c r="J16" s="13"/>
      <c r="K16" s="13"/>
      <c r="L16" s="13"/>
      <c r="M16" s="13"/>
      <c r="N16" s="13"/>
      <c r="O16" s="13"/>
      <c r="P16" s="13"/>
      <c r="Q16" s="13"/>
      <c r="R16" s="137"/>
      <c r="S16" s="11"/>
      <c r="T16" s="1"/>
    </row>
    <row r="17" spans="2:19" ht="13" x14ac:dyDescent="0.3">
      <c r="B17" s="220" t="s">
        <v>1463</v>
      </c>
      <c r="C17" s="134"/>
      <c r="D17" s="134">
        <v>42.713138561421488</v>
      </c>
      <c r="E17" s="134">
        <v>38.743600387436004</v>
      </c>
      <c r="F17" s="134">
        <v>38.85720675388572</v>
      </c>
      <c r="G17" s="134">
        <v>42.350151048872071</v>
      </c>
      <c r="H17" s="134">
        <v>47.205995161385495</v>
      </c>
      <c r="I17" s="134">
        <v>40.919199406968126</v>
      </c>
      <c r="J17" s="134">
        <v>41.574445175569778</v>
      </c>
      <c r="K17" s="134">
        <v>41.092579163645155</v>
      </c>
      <c r="L17" s="134">
        <v>35.262457855176464</v>
      </c>
      <c r="M17" s="134">
        <v>41.076261741760867</v>
      </c>
      <c r="N17" s="134">
        <v>40.894311668286797</v>
      </c>
      <c r="O17" s="134">
        <v>34.421612600396372</v>
      </c>
      <c r="P17" s="134">
        <v>30.992095274576034</v>
      </c>
      <c r="Q17" s="134">
        <v>43.551007911088867</v>
      </c>
      <c r="R17" s="136">
        <v>0.52362893815635936</v>
      </c>
      <c r="S17" s="11"/>
    </row>
    <row r="18" spans="2:19" ht="13" x14ac:dyDescent="0.3">
      <c r="B18" s="222" t="s">
        <v>1464</v>
      </c>
      <c r="C18" s="16"/>
      <c r="D18" s="16">
        <v>15.661484139187881</v>
      </c>
      <c r="E18" s="16">
        <v>16.604400166044002</v>
      </c>
      <c r="F18" s="16">
        <v>14.53650900145365</v>
      </c>
      <c r="G18" s="16">
        <v>12.140376634009996</v>
      </c>
      <c r="H18" s="16">
        <v>19.472473004071517</v>
      </c>
      <c r="I18" s="16">
        <v>15.715344699777612</v>
      </c>
      <c r="J18" s="16">
        <v>14.057546210444459</v>
      </c>
      <c r="K18" s="16">
        <v>12.388204012569494</v>
      </c>
      <c r="L18" s="16">
        <v>14.847350675863774</v>
      </c>
      <c r="M18" s="16">
        <v>14.328928514567743</v>
      </c>
      <c r="N18" s="16">
        <v>17.095163074447758</v>
      </c>
      <c r="O18" s="16">
        <v>12.864643093077433</v>
      </c>
      <c r="P18" s="16">
        <v>13.929031584079116</v>
      </c>
      <c r="Q18" s="16">
        <v>15.601119520075008</v>
      </c>
      <c r="R18" s="138">
        <v>0.16286644951140064</v>
      </c>
      <c r="S18" s="11"/>
    </row>
    <row r="19" spans="2:19" ht="13" x14ac:dyDescent="0.3">
      <c r="B19" s="222" t="s">
        <v>1465</v>
      </c>
      <c r="C19" s="16"/>
      <c r="D19" s="16">
        <v>6.2645936556751529</v>
      </c>
      <c r="E19" s="16">
        <v>5.5348000553480006</v>
      </c>
      <c r="F19" s="16">
        <v>5.3114167505311416</v>
      </c>
      <c r="G19" s="16">
        <v>5.0820181258646491</v>
      </c>
      <c r="H19" s="16">
        <v>6.7858618044491648</v>
      </c>
      <c r="I19" s="16">
        <v>6.2268346923647151</v>
      </c>
      <c r="J19" s="16">
        <v>5.6828378297541429</v>
      </c>
      <c r="K19" s="16">
        <v>4.230118443316413</v>
      </c>
      <c r="L19" s="16">
        <v>4.3304772804602676</v>
      </c>
      <c r="M19" s="16">
        <v>6.0499920394841586</v>
      </c>
      <c r="N19" s="16">
        <v>9.385579727147789</v>
      </c>
      <c r="O19" s="16">
        <v>4.8677027919752449</v>
      </c>
      <c r="P19" s="16">
        <v>5.9198384232336245</v>
      </c>
      <c r="Q19" s="16">
        <v>6.1743844354694248</v>
      </c>
      <c r="R19" s="138">
        <v>2.2633744855967079E-2</v>
      </c>
      <c r="S19" s="11"/>
    </row>
    <row r="20" spans="2:19" ht="13" x14ac:dyDescent="0.3">
      <c r="B20" s="222" t="s">
        <v>1466</v>
      </c>
      <c r="C20" s="16"/>
      <c r="D20" s="16">
        <v>2.8475425707614326</v>
      </c>
      <c r="E20" s="16">
        <v>2.7674000276740003</v>
      </c>
      <c r="F20" s="16">
        <v>1.677289500167729</v>
      </c>
      <c r="G20" s="16">
        <v>0.8470030209774414</v>
      </c>
      <c r="H20" s="16">
        <v>3.8354871068625718</v>
      </c>
      <c r="I20" s="16">
        <v>1.7790956263899185</v>
      </c>
      <c r="J20" s="16">
        <v>2.6918705509361729</v>
      </c>
      <c r="K20" s="16">
        <v>2.1150592216582065</v>
      </c>
      <c r="L20" s="16">
        <v>1.54659902873581</v>
      </c>
      <c r="M20" s="16">
        <v>1.2736825346282439</v>
      </c>
      <c r="N20" s="16">
        <v>2.3463949317869472</v>
      </c>
      <c r="O20" s="16">
        <v>1.7384652828483016</v>
      </c>
      <c r="P20" s="16">
        <v>2.7858063168158234</v>
      </c>
      <c r="Q20" s="16">
        <v>2.2105820818347324</v>
      </c>
      <c r="R20" s="138">
        <v>0.22988505747126436</v>
      </c>
      <c r="S20" s="11"/>
    </row>
    <row r="21" spans="2:19" ht="13" x14ac:dyDescent="0.3">
      <c r="B21" s="222" t="s">
        <v>46</v>
      </c>
      <c r="C21" s="16"/>
      <c r="D21" s="16">
        <v>6.8341021698274389</v>
      </c>
      <c r="E21" s="16">
        <v>9.4091600940916003</v>
      </c>
      <c r="F21" s="16">
        <v>7.5478027507547809</v>
      </c>
      <c r="G21" s="16">
        <v>6.2113554871679044</v>
      </c>
      <c r="H21" s="16">
        <v>9.14616156251844</v>
      </c>
      <c r="I21" s="16">
        <v>7.7094143810229792</v>
      </c>
      <c r="J21" s="16">
        <v>5.98193455763594</v>
      </c>
      <c r="K21" s="16">
        <v>6.0430263475948749</v>
      </c>
      <c r="L21" s="16">
        <v>9.5889139781620223</v>
      </c>
      <c r="M21" s="16">
        <v>7.0052539404553418</v>
      </c>
      <c r="N21" s="16">
        <v>6.368786243421714</v>
      </c>
      <c r="O21" s="16">
        <v>6.9538611313932064</v>
      </c>
      <c r="P21" s="16">
        <v>5.5716126336316467</v>
      </c>
      <c r="Q21" s="16">
        <v>7.4829473919578007</v>
      </c>
      <c r="R21" s="138">
        <v>0.25466893039049238</v>
      </c>
      <c r="S21" s="11"/>
    </row>
    <row r="22" spans="2:19" ht="13" x14ac:dyDescent="0.3">
      <c r="B22" s="222" t="s">
        <v>1467</v>
      </c>
      <c r="C22" s="16"/>
      <c r="D22" s="16">
        <v>9.6816447405888724</v>
      </c>
      <c r="E22" s="16">
        <v>6.9185000691850007</v>
      </c>
      <c r="F22" s="16">
        <v>7.8273510007827349</v>
      </c>
      <c r="G22" s="16">
        <v>9.3170332307518553</v>
      </c>
      <c r="H22" s="16">
        <v>7.966011683483802</v>
      </c>
      <c r="I22" s="16">
        <v>8.5989621942179397</v>
      </c>
      <c r="J22" s="16">
        <v>10.767482203744692</v>
      </c>
      <c r="K22" s="16">
        <v>6.6473289823543631</v>
      </c>
      <c r="L22" s="16">
        <v>6.4957159206904018</v>
      </c>
      <c r="M22" s="16">
        <v>7.6420952077694642</v>
      </c>
      <c r="N22" s="16">
        <v>7.3743840713304056</v>
      </c>
      <c r="O22" s="16">
        <v>6.2584750182538853</v>
      </c>
      <c r="P22" s="16">
        <v>4.5269352648257133</v>
      </c>
      <c r="Q22" s="16">
        <v>8.7788058537229894</v>
      </c>
      <c r="R22" s="138">
        <v>0.50361794500723589</v>
      </c>
      <c r="S22" s="11"/>
    </row>
    <row r="23" spans="2:19" ht="13" x14ac:dyDescent="0.3">
      <c r="B23" s="223"/>
      <c r="C23" s="18"/>
      <c r="D23" s="18"/>
      <c r="E23" s="18"/>
      <c r="F23" s="18"/>
      <c r="G23" s="18"/>
      <c r="H23" s="18"/>
      <c r="I23" s="18"/>
      <c r="J23" s="18"/>
      <c r="K23" s="18"/>
      <c r="L23" s="18"/>
      <c r="M23" s="18"/>
      <c r="N23" s="18"/>
      <c r="O23" s="18"/>
      <c r="P23" s="18"/>
      <c r="Q23" s="18"/>
      <c r="R23" s="138"/>
      <c r="S23" s="11"/>
    </row>
    <row r="24" spans="2:19" ht="13" x14ac:dyDescent="0.3">
      <c r="B24" s="220" t="s">
        <v>1468</v>
      </c>
      <c r="C24" s="134"/>
      <c r="D24" s="134">
        <v>40.150350247736206</v>
      </c>
      <c r="E24" s="134">
        <v>44.831880448318806</v>
      </c>
      <c r="F24" s="134">
        <v>32.707145253270717</v>
      </c>
      <c r="G24" s="134">
        <v>35.291792540726732</v>
      </c>
      <c r="H24" s="134">
        <v>28.618634566589957</v>
      </c>
      <c r="I24" s="134">
        <v>39.140103780578201</v>
      </c>
      <c r="J24" s="134">
        <v>32.900640066997667</v>
      </c>
      <c r="K24" s="134">
        <v>27.193618564176941</v>
      </c>
      <c r="L24" s="134">
        <v>32.478579603452005</v>
      </c>
      <c r="M24" s="134">
        <v>32.160483999363159</v>
      </c>
      <c r="N24" s="134">
        <v>26.815942077565111</v>
      </c>
      <c r="O24" s="134">
        <v>22.947741733597578</v>
      </c>
      <c r="P24" s="134">
        <v>13.929031584079116</v>
      </c>
      <c r="Q24" s="134">
        <v>44.071892194739576</v>
      </c>
      <c r="R24" s="136">
        <v>0.91294321130008649</v>
      </c>
      <c r="S24" s="11"/>
    </row>
    <row r="25" spans="2:19" ht="13" x14ac:dyDescent="0.3">
      <c r="B25" s="224" t="s">
        <v>1469</v>
      </c>
      <c r="C25" s="16"/>
      <c r="D25" s="16">
        <v>18.224272452873169</v>
      </c>
      <c r="E25" s="16">
        <v>19.648540196485399</v>
      </c>
      <c r="F25" s="16">
        <v>13.977412501397742</v>
      </c>
      <c r="G25" s="16">
        <v>11.85804229368418</v>
      </c>
      <c r="H25" s="16">
        <v>8.5560866230011214</v>
      </c>
      <c r="I25" s="16">
        <v>17.197924388435879</v>
      </c>
      <c r="J25" s="16">
        <v>13.459352754680864</v>
      </c>
      <c r="K25" s="16">
        <v>9.9709934735315446</v>
      </c>
      <c r="L25" s="16">
        <v>12.68211203563364</v>
      </c>
      <c r="M25" s="16">
        <v>10.826301544340073</v>
      </c>
      <c r="N25" s="16">
        <v>12.0671739349043</v>
      </c>
      <c r="O25" s="16">
        <v>7.9969403011021871</v>
      </c>
      <c r="P25" s="16">
        <v>2.4375805272138455</v>
      </c>
      <c r="Q25" s="16">
        <v>15.880618403985146</v>
      </c>
      <c r="R25" s="138">
        <v>1</v>
      </c>
      <c r="S25" s="11"/>
    </row>
    <row r="26" spans="2:19" ht="13" x14ac:dyDescent="0.3">
      <c r="B26" s="224" t="s">
        <v>1470</v>
      </c>
      <c r="C26" s="16"/>
      <c r="D26" s="16">
        <v>3.7018053419898629</v>
      </c>
      <c r="E26" s="16">
        <v>3.5976200359762003</v>
      </c>
      <c r="F26" s="16">
        <v>3.6341272503634126</v>
      </c>
      <c r="G26" s="16">
        <v>3.9526807645613937</v>
      </c>
      <c r="H26" s="16">
        <v>4.1305245766212311</v>
      </c>
      <c r="I26" s="16">
        <v>1.1860637509266123</v>
      </c>
      <c r="J26" s="16">
        <v>2.3927738230543758</v>
      </c>
      <c r="K26" s="16">
        <v>3.6258158085569252</v>
      </c>
      <c r="L26" s="16">
        <v>2.7838782517244578</v>
      </c>
      <c r="M26" s="16">
        <v>3.5026269702276709</v>
      </c>
      <c r="N26" s="16">
        <v>1.3407971038782556</v>
      </c>
      <c r="O26" s="16">
        <v>2.0861583394179619</v>
      </c>
      <c r="P26" s="16">
        <v>2.0893547376118677</v>
      </c>
      <c r="Q26" s="16">
        <v>4.0908473008665736</v>
      </c>
      <c r="R26" s="138">
        <v>1</v>
      </c>
      <c r="S26" s="11"/>
    </row>
    <row r="27" spans="2:19" ht="13" x14ac:dyDescent="0.3">
      <c r="B27" s="225"/>
      <c r="C27" s="16"/>
      <c r="D27" s="16"/>
      <c r="E27" s="16"/>
      <c r="F27" s="16"/>
      <c r="G27" s="16"/>
      <c r="H27" s="16"/>
      <c r="I27" s="16"/>
      <c r="J27" s="16"/>
      <c r="K27" s="16"/>
      <c r="L27" s="16"/>
      <c r="M27" s="16"/>
      <c r="N27" s="16"/>
      <c r="O27" s="16"/>
      <c r="P27" s="16"/>
      <c r="Q27" s="16"/>
      <c r="R27" s="138"/>
      <c r="S27" s="11"/>
    </row>
    <row r="28" spans="2:19" ht="13" x14ac:dyDescent="0.3">
      <c r="B28" s="220" t="s">
        <v>1471</v>
      </c>
      <c r="C28" s="134"/>
      <c r="D28" s="134">
        <v>128.13941568426449</v>
      </c>
      <c r="E28" s="134">
        <v>123.97952123979522</v>
      </c>
      <c r="F28" s="134">
        <v>109.58291401095829</v>
      </c>
      <c r="G28" s="134">
        <v>105.59304328185438</v>
      </c>
      <c r="H28" s="134">
        <v>112.70431344780786</v>
      </c>
      <c r="I28" s="134">
        <v>104.67012601927352</v>
      </c>
      <c r="J28" s="134">
        <v>94.813662738529644</v>
      </c>
      <c r="K28" s="134">
        <v>103.94005317863187</v>
      </c>
      <c r="L28" s="134">
        <v>105.16873395403508</v>
      </c>
      <c r="M28" s="134">
        <v>104.44196783951601</v>
      </c>
      <c r="N28" s="134">
        <v>94.861395099386584</v>
      </c>
      <c r="O28" s="134">
        <v>84.14171968985778</v>
      </c>
      <c r="P28" s="134">
        <v>72.082738447609429</v>
      </c>
      <c r="Q28" s="134">
        <v>122.09019428983781</v>
      </c>
      <c r="R28" s="136">
        <v>0.86961498439125906</v>
      </c>
      <c r="S28" s="11"/>
    </row>
    <row r="29" spans="2:19" ht="13" x14ac:dyDescent="0.3">
      <c r="B29" s="222" t="s">
        <v>1472</v>
      </c>
      <c r="C29" s="16"/>
      <c r="D29" s="16">
        <v>2.2780340566091462</v>
      </c>
      <c r="E29" s="16">
        <v>2.2139200221392001</v>
      </c>
      <c r="F29" s="16">
        <v>2.5159342502515933</v>
      </c>
      <c r="G29" s="16">
        <v>4.2350151048872071</v>
      </c>
      <c r="H29" s="16">
        <v>3.2454121673452527</v>
      </c>
      <c r="I29" s="16">
        <v>2.3721275018532246</v>
      </c>
      <c r="J29" s="16">
        <v>2.3927738230543758</v>
      </c>
      <c r="K29" s="16">
        <v>1.8129079042784626</v>
      </c>
      <c r="L29" s="16">
        <v>3.09319805747162</v>
      </c>
      <c r="M29" s="16">
        <v>3.8210476038847321</v>
      </c>
      <c r="N29" s="16">
        <v>2.0111956558173834</v>
      </c>
      <c r="O29" s="16">
        <v>2.4338513959876225</v>
      </c>
      <c r="P29" s="16">
        <v>2.4375805272138455</v>
      </c>
      <c r="Q29" s="16">
        <v>3.0744877230115244</v>
      </c>
      <c r="R29" s="138">
        <v>0.46280991735537191</v>
      </c>
      <c r="S29" s="11"/>
    </row>
    <row r="30" spans="2:19" ht="13" x14ac:dyDescent="0.3">
      <c r="B30" s="222" t="s">
        <v>1473</v>
      </c>
      <c r="C30" s="16"/>
      <c r="D30" s="16">
        <v>4.2713138561421493</v>
      </c>
      <c r="E30" s="16">
        <v>4.4278400442784003</v>
      </c>
      <c r="F30" s="16">
        <v>4.7523202504752318</v>
      </c>
      <c r="G30" s="16">
        <v>2.5410090629323245</v>
      </c>
      <c r="H30" s="16">
        <v>2.0652622883106155</v>
      </c>
      <c r="I30" s="16">
        <v>2.9651593773165308</v>
      </c>
      <c r="J30" s="16">
        <v>3.5891607345815637</v>
      </c>
      <c r="K30" s="16">
        <v>3.6258158085569252</v>
      </c>
      <c r="L30" s="16">
        <v>4.949116891954592</v>
      </c>
      <c r="M30" s="16">
        <v>1.910523801942366</v>
      </c>
      <c r="N30" s="16">
        <v>3.3519927596956389</v>
      </c>
      <c r="O30" s="16">
        <v>5.5630889051145651</v>
      </c>
      <c r="P30" s="16">
        <v>1.3929031584079117</v>
      </c>
      <c r="Q30" s="16">
        <v>3.6715989750013658</v>
      </c>
      <c r="R30" s="138">
        <v>0.79238754325259519</v>
      </c>
      <c r="S30" s="11"/>
    </row>
    <row r="31" spans="2:19" ht="13" x14ac:dyDescent="0.3">
      <c r="B31" s="224" t="s">
        <v>1474</v>
      </c>
      <c r="C31" s="16"/>
      <c r="D31" s="16">
        <v>50.401503502477361</v>
      </c>
      <c r="E31" s="16">
        <v>50.643420506434204</v>
      </c>
      <c r="F31" s="16">
        <v>48.641395504864143</v>
      </c>
      <c r="G31" s="16">
        <v>49.408509557017418</v>
      </c>
      <c r="H31" s="16">
        <v>47.796070100902817</v>
      </c>
      <c r="I31" s="16">
        <v>43.884358784284657</v>
      </c>
      <c r="J31" s="16">
        <v>41.873541903451581</v>
      </c>
      <c r="K31" s="16">
        <v>45.322697606961562</v>
      </c>
      <c r="L31" s="16">
        <v>46.397970862074303</v>
      </c>
      <c r="M31" s="16">
        <v>42.668364910046165</v>
      </c>
      <c r="N31" s="16">
        <v>44.246304427982437</v>
      </c>
      <c r="O31" s="16">
        <v>45.547790410625502</v>
      </c>
      <c r="P31" s="16">
        <v>28.206288957760211</v>
      </c>
      <c r="Q31" s="16">
        <v>49.217212557630759</v>
      </c>
      <c r="R31" s="138">
        <v>0.91017036654620542</v>
      </c>
      <c r="S31" s="11"/>
    </row>
    <row r="32" spans="2:19" ht="13" x14ac:dyDescent="0.3">
      <c r="B32" s="223"/>
      <c r="C32" s="22"/>
      <c r="D32" s="22"/>
      <c r="E32" s="22"/>
      <c r="F32" s="22"/>
      <c r="G32" s="22"/>
      <c r="H32" s="22"/>
      <c r="I32" s="22"/>
      <c r="J32" s="22"/>
      <c r="K32" s="22"/>
      <c r="L32" s="22"/>
      <c r="M32" s="22"/>
      <c r="N32" s="22"/>
      <c r="O32" s="22"/>
      <c r="P32" s="22"/>
      <c r="Q32" s="22"/>
      <c r="R32" s="138"/>
      <c r="S32" s="11"/>
    </row>
    <row r="33" spans="2:19" ht="13" x14ac:dyDescent="0.3">
      <c r="B33" s="220" t="s">
        <v>1475</v>
      </c>
      <c r="C33" s="134"/>
      <c r="D33" s="134">
        <v>21.071815023634603</v>
      </c>
      <c r="E33" s="134">
        <v>22.139200221392002</v>
      </c>
      <c r="F33" s="134">
        <v>25.718439002571841</v>
      </c>
      <c r="G33" s="134">
        <v>28.798102713233011</v>
      </c>
      <c r="H33" s="134">
        <v>19.767510473830178</v>
      </c>
      <c r="I33" s="134">
        <v>13.343217197924389</v>
      </c>
      <c r="J33" s="134">
        <v>18.84309385655321</v>
      </c>
      <c r="K33" s="134">
        <v>13.59680928208847</v>
      </c>
      <c r="L33" s="134">
        <v>13.919391258622289</v>
      </c>
      <c r="M33" s="134">
        <v>16.557872950167173</v>
      </c>
      <c r="N33" s="134">
        <v>17.095163074447758</v>
      </c>
      <c r="O33" s="134">
        <v>17.732345885052677</v>
      </c>
      <c r="P33" s="134">
        <v>12.187902636069227</v>
      </c>
      <c r="Q33" s="134">
        <v>22.296388239195146</v>
      </c>
      <c r="R33" s="136">
        <v>0.61253561253561251</v>
      </c>
      <c r="S33" s="11"/>
    </row>
    <row r="34" spans="2:19" ht="13" x14ac:dyDescent="0.3">
      <c r="B34" s="226" t="s">
        <v>1504</v>
      </c>
      <c r="C34" s="16"/>
      <c r="D34" s="16">
        <v>2.5627883136852896</v>
      </c>
      <c r="E34" s="16">
        <v>1.3837000138370001</v>
      </c>
      <c r="F34" s="16">
        <v>3.0750307503075032</v>
      </c>
      <c r="G34" s="16">
        <v>2.8233434032581384</v>
      </c>
      <c r="H34" s="16">
        <v>0.88511240927597801</v>
      </c>
      <c r="I34" s="16">
        <v>2.0756115641215716</v>
      </c>
      <c r="J34" s="16">
        <v>0.89729018364539093</v>
      </c>
      <c r="K34" s="16">
        <v>0.60430263475948753</v>
      </c>
      <c r="L34" s="16">
        <v>0.618639611494324</v>
      </c>
      <c r="M34" s="16">
        <v>1.2736825346282439</v>
      </c>
      <c r="N34" s="16">
        <v>2.6815942077565111</v>
      </c>
      <c r="O34" s="16">
        <v>0.69538611313932064</v>
      </c>
      <c r="P34" s="16">
        <v>1.0446773688059339</v>
      </c>
      <c r="Q34" s="16">
        <v>1.651584314014455</v>
      </c>
      <c r="R34" s="138">
        <v>0.87692307692307692</v>
      </c>
      <c r="S34" s="11"/>
    </row>
    <row r="35" spans="2:19" ht="13" x14ac:dyDescent="0.3">
      <c r="B35" s="226"/>
      <c r="C35" s="16"/>
      <c r="D35" s="16"/>
      <c r="E35" s="16"/>
      <c r="F35" s="16"/>
      <c r="G35" s="16"/>
      <c r="H35" s="16"/>
      <c r="I35" s="16"/>
      <c r="J35" s="16"/>
      <c r="K35" s="16"/>
      <c r="L35" s="16"/>
      <c r="M35" s="16"/>
      <c r="N35" s="16"/>
      <c r="O35" s="16"/>
      <c r="P35" s="16"/>
      <c r="Q35" s="16"/>
      <c r="R35" s="138"/>
      <c r="S35" s="11"/>
    </row>
    <row r="36" spans="2:19" ht="13" x14ac:dyDescent="0.3">
      <c r="B36" s="220" t="s">
        <v>1477</v>
      </c>
      <c r="C36" s="134"/>
      <c r="D36" s="134">
        <v>73.466598325644966</v>
      </c>
      <c r="E36" s="134">
        <v>52.027120520271204</v>
      </c>
      <c r="F36" s="134">
        <v>64.296097506429618</v>
      </c>
      <c r="G36" s="134">
        <v>65.219232615262996</v>
      </c>
      <c r="H36" s="134">
        <v>65.793355756181043</v>
      </c>
      <c r="I36" s="134">
        <v>55.151964418087474</v>
      </c>
      <c r="J36" s="134">
        <v>61.314829215768377</v>
      </c>
      <c r="K36" s="134">
        <v>47.437756828619776</v>
      </c>
      <c r="L36" s="134">
        <v>58.152123480466457</v>
      </c>
      <c r="M36" s="134">
        <v>49.036777583187387</v>
      </c>
      <c r="N36" s="134">
        <v>35.531123252773774</v>
      </c>
      <c r="O36" s="134">
        <v>46.243176523764824</v>
      </c>
      <c r="P36" s="134">
        <v>38.30483685621757</v>
      </c>
      <c r="Q36" s="134">
        <v>64.335561278224631</v>
      </c>
      <c r="R36" s="136">
        <v>0.84972353870458139</v>
      </c>
      <c r="S36" s="11"/>
    </row>
    <row r="37" spans="2:19" ht="13" x14ac:dyDescent="0.3">
      <c r="B37" s="224" t="s">
        <v>1478</v>
      </c>
      <c r="C37" s="16"/>
      <c r="D37" s="16">
        <v>14.237712853807164</v>
      </c>
      <c r="E37" s="16">
        <v>8.5789400857894016</v>
      </c>
      <c r="F37" s="16">
        <v>12.300123001230013</v>
      </c>
      <c r="G37" s="16">
        <v>11.293373613032553</v>
      </c>
      <c r="H37" s="16">
        <v>10.326311441553077</v>
      </c>
      <c r="I37" s="16">
        <v>11.860637509266123</v>
      </c>
      <c r="J37" s="16">
        <v>13.758449482562661</v>
      </c>
      <c r="K37" s="16">
        <v>9.6688421561518005</v>
      </c>
      <c r="L37" s="16">
        <v>12.37279222988648</v>
      </c>
      <c r="M37" s="16">
        <v>14.010507880910684</v>
      </c>
      <c r="N37" s="16">
        <v>6.368786243421714</v>
      </c>
      <c r="O37" s="16">
        <v>12.516950036507771</v>
      </c>
      <c r="P37" s="16">
        <v>10.09854789845736</v>
      </c>
      <c r="Q37" s="16">
        <v>11.395931766699741</v>
      </c>
      <c r="R37" s="138">
        <v>0.81047937569676698</v>
      </c>
      <c r="S37" s="11"/>
    </row>
    <row r="38" spans="2:19" ht="13" x14ac:dyDescent="0.3">
      <c r="B38" s="224" t="s">
        <v>1479</v>
      </c>
      <c r="C38" s="16"/>
      <c r="D38" s="16">
        <v>9.1121362264365846</v>
      </c>
      <c r="E38" s="16">
        <v>9.1324200913242013</v>
      </c>
      <c r="F38" s="16">
        <v>8.9455440008945555</v>
      </c>
      <c r="G38" s="16">
        <v>9.5993675710776696</v>
      </c>
      <c r="H38" s="16">
        <v>12.391573729863692</v>
      </c>
      <c r="I38" s="16">
        <v>5.6338028169014089</v>
      </c>
      <c r="J38" s="16">
        <v>8.0756116528085187</v>
      </c>
      <c r="K38" s="16">
        <v>5.7408750302151317</v>
      </c>
      <c r="L38" s="16">
        <v>9.8982337839091841</v>
      </c>
      <c r="M38" s="16">
        <v>10.826301544340073</v>
      </c>
      <c r="N38" s="16">
        <v>7.3743840713304056</v>
      </c>
      <c r="O38" s="16">
        <v>7.9969403011021871</v>
      </c>
      <c r="P38" s="16">
        <v>3.8304836856217572</v>
      </c>
      <c r="Q38" s="16">
        <v>9.566484526560652</v>
      </c>
      <c r="R38" s="138">
        <v>0.84860557768924305</v>
      </c>
      <c r="S38" s="11"/>
    </row>
    <row r="39" spans="2:19" ht="13" x14ac:dyDescent="0.3">
      <c r="B39" s="223"/>
      <c r="C39" s="16"/>
      <c r="D39" s="16"/>
      <c r="E39" s="16"/>
      <c r="F39" s="16"/>
      <c r="G39" s="16"/>
      <c r="H39" s="16"/>
      <c r="I39" s="16"/>
      <c r="J39" s="16"/>
      <c r="K39" s="16"/>
      <c r="L39" s="16"/>
      <c r="M39" s="16"/>
      <c r="N39" s="16"/>
      <c r="O39" s="16"/>
      <c r="P39" s="16"/>
      <c r="Q39" s="16"/>
      <c r="R39" s="138"/>
      <c r="S39" s="11"/>
    </row>
    <row r="40" spans="2:19" ht="13" x14ac:dyDescent="0.3">
      <c r="B40" s="220" t="s">
        <v>1480</v>
      </c>
      <c r="C40" s="134"/>
      <c r="D40" s="134">
        <v>49.831994988325071</v>
      </c>
      <c r="E40" s="134">
        <v>53.687560536875601</v>
      </c>
      <c r="F40" s="134">
        <v>52.555071005255506</v>
      </c>
      <c r="G40" s="134">
        <v>55.619865044185325</v>
      </c>
      <c r="H40" s="134">
        <v>46.615920221868173</v>
      </c>
      <c r="I40" s="134">
        <v>58.710155670867309</v>
      </c>
      <c r="J40" s="134">
        <v>47.556379733205716</v>
      </c>
      <c r="K40" s="134">
        <v>51.667875271936182</v>
      </c>
      <c r="L40" s="134">
        <v>49.800488725293086</v>
      </c>
      <c r="M40" s="134">
        <v>59.863079127527463</v>
      </c>
      <c r="N40" s="134">
        <v>51.620688499312841</v>
      </c>
      <c r="O40" s="134">
        <v>42.07085984492889</v>
      </c>
      <c r="P40" s="134">
        <v>30.992095274576034</v>
      </c>
      <c r="Q40" s="134">
        <v>58.834515063084169</v>
      </c>
      <c r="R40" s="136">
        <v>0.83740012956164978</v>
      </c>
      <c r="S40" s="11"/>
    </row>
    <row r="41" spans="2:19" ht="13" x14ac:dyDescent="0.3">
      <c r="B41" s="224" t="s">
        <v>1481</v>
      </c>
      <c r="C41" s="16"/>
      <c r="D41" s="16">
        <v>2.2780340566091462</v>
      </c>
      <c r="E41" s="16">
        <v>1.6604400166044002</v>
      </c>
      <c r="F41" s="16">
        <v>0.55909650005590972</v>
      </c>
      <c r="G41" s="16">
        <v>1.4116717016290692</v>
      </c>
      <c r="H41" s="16">
        <v>1.4751873487932967</v>
      </c>
      <c r="I41" s="16">
        <v>2.3721275018532246</v>
      </c>
      <c r="J41" s="16">
        <v>0.59819345576359395</v>
      </c>
      <c r="K41" s="16">
        <v>1.2086052695189751</v>
      </c>
      <c r="L41" s="16">
        <v>0.618639611494324</v>
      </c>
      <c r="M41" s="16">
        <v>2.228944435599427</v>
      </c>
      <c r="N41" s="16">
        <v>2.3463949317869472</v>
      </c>
      <c r="O41" s="16">
        <v>1.043079169708981</v>
      </c>
      <c r="P41" s="16">
        <v>1.7411289480098895</v>
      </c>
      <c r="Q41" s="16">
        <v>1.524539366782574</v>
      </c>
      <c r="R41" s="138">
        <v>5.8333333333333334E-2</v>
      </c>
      <c r="S41" s="11"/>
    </row>
    <row r="42" spans="2:19" ht="13" x14ac:dyDescent="0.3">
      <c r="B42" s="224" t="s">
        <v>1482</v>
      </c>
      <c r="C42" s="16"/>
      <c r="D42" s="16">
        <v>6.8341021698274389</v>
      </c>
      <c r="E42" s="16">
        <v>7.4719800747198013</v>
      </c>
      <c r="F42" s="16">
        <v>5.8705132505870514</v>
      </c>
      <c r="G42" s="16">
        <v>12.140376634009996</v>
      </c>
      <c r="H42" s="16">
        <v>8.2610491532424621</v>
      </c>
      <c r="I42" s="16">
        <v>9.191994069681245</v>
      </c>
      <c r="J42" s="16">
        <v>7.4774181970449245</v>
      </c>
      <c r="K42" s="16">
        <v>9.3666908387720582</v>
      </c>
      <c r="L42" s="16">
        <v>5.8770763091960783</v>
      </c>
      <c r="M42" s="16">
        <v>7.6420952077694642</v>
      </c>
      <c r="N42" s="16">
        <v>6.368786243421714</v>
      </c>
      <c r="O42" s="16">
        <v>4.5200097354055835</v>
      </c>
      <c r="P42" s="16">
        <v>3.8304836856217572</v>
      </c>
      <c r="Q42" s="16">
        <v>7.1907440133244744</v>
      </c>
      <c r="R42" s="138">
        <v>0.74911660777385158</v>
      </c>
      <c r="S42" s="11"/>
    </row>
    <row r="43" spans="2:19" ht="13" x14ac:dyDescent="0.3">
      <c r="B43" s="223"/>
      <c r="C43" s="16"/>
      <c r="D43" s="16"/>
      <c r="E43" s="16"/>
      <c r="F43" s="16"/>
      <c r="G43" s="16"/>
      <c r="H43" s="16"/>
      <c r="I43" s="16"/>
      <c r="J43" s="16"/>
      <c r="K43" s="16"/>
      <c r="L43" s="16"/>
      <c r="M43" s="16"/>
      <c r="N43" s="16"/>
      <c r="O43" s="16"/>
      <c r="P43" s="16"/>
      <c r="Q43" s="16"/>
      <c r="R43" s="138"/>
      <c r="S43" s="11"/>
    </row>
    <row r="44" spans="2:19" ht="13" x14ac:dyDescent="0.3">
      <c r="B44" s="220" t="s">
        <v>1483</v>
      </c>
      <c r="C44" s="134"/>
      <c r="D44" s="134">
        <v>74.036106839797256</v>
      </c>
      <c r="E44" s="134">
        <v>79.424380794243817</v>
      </c>
      <c r="F44" s="134">
        <v>79.112154757911213</v>
      </c>
      <c r="G44" s="134">
        <v>78.206612270250417</v>
      </c>
      <c r="H44" s="134">
        <v>75.529592258216795</v>
      </c>
      <c r="I44" s="134">
        <v>62.861378799110447</v>
      </c>
      <c r="J44" s="134">
        <v>41.574445175569778</v>
      </c>
      <c r="K44" s="134">
        <v>35.049552816050273</v>
      </c>
      <c r="L44" s="134">
        <v>45.470011444832814</v>
      </c>
      <c r="M44" s="134">
        <v>53.494666454386241</v>
      </c>
      <c r="N44" s="134">
        <v>24.1343478698086</v>
      </c>
      <c r="O44" s="134">
        <v>19.818504224470637</v>
      </c>
      <c r="P44" s="134">
        <v>17.411289480098894</v>
      </c>
      <c r="Q44" s="134">
        <v>59.279172378395749</v>
      </c>
      <c r="R44" s="136">
        <v>0.97428204029147025</v>
      </c>
      <c r="S44" s="11"/>
    </row>
    <row r="45" spans="2:19" ht="13" x14ac:dyDescent="0.3">
      <c r="B45" s="223" t="s">
        <v>64</v>
      </c>
      <c r="C45" s="16"/>
      <c r="D45" s="16">
        <v>30.183951250071189</v>
      </c>
      <c r="E45" s="16">
        <v>32.1018403210184</v>
      </c>
      <c r="F45" s="16">
        <v>38.298110253829812</v>
      </c>
      <c r="G45" s="16">
        <v>35.856461221378353</v>
      </c>
      <c r="H45" s="16">
        <v>32.454121673452526</v>
      </c>
      <c r="I45" s="16">
        <v>32.91326908821349</v>
      </c>
      <c r="J45" s="16">
        <v>30.208769516061494</v>
      </c>
      <c r="K45" s="16">
        <v>24.776408025138988</v>
      </c>
      <c r="L45" s="16">
        <v>33.097219214946335</v>
      </c>
      <c r="M45" s="16">
        <v>33.752587167648464</v>
      </c>
      <c r="N45" s="16">
        <v>15.083967418630376</v>
      </c>
      <c r="O45" s="16">
        <v>9.7354055839504898</v>
      </c>
      <c r="P45" s="16">
        <v>8.0091931608454932</v>
      </c>
      <c r="Q45" s="16">
        <v>29.817449115322507</v>
      </c>
      <c r="R45" s="138">
        <v>0.99616531742650194</v>
      </c>
      <c r="S45" s="11"/>
    </row>
    <row r="46" spans="2:19" ht="13" x14ac:dyDescent="0.3">
      <c r="B46" s="223"/>
      <c r="C46" s="16"/>
      <c r="D46" s="16"/>
      <c r="E46" s="16"/>
      <c r="F46" s="16"/>
      <c r="G46" s="16"/>
      <c r="H46" s="16"/>
      <c r="I46" s="16"/>
      <c r="J46" s="16"/>
      <c r="K46" s="16"/>
      <c r="L46" s="16"/>
      <c r="M46" s="16"/>
      <c r="N46" s="16"/>
      <c r="O46" s="16"/>
      <c r="P46" s="16"/>
      <c r="Q46" s="16"/>
      <c r="R46" s="138"/>
      <c r="S46" s="11"/>
    </row>
    <row r="47" spans="2:19" ht="13.5" x14ac:dyDescent="0.3">
      <c r="B47" s="220" t="s">
        <v>1522</v>
      </c>
      <c r="C47" s="134"/>
      <c r="D47" s="134">
        <v>8.8273819693604416</v>
      </c>
      <c r="E47" s="134">
        <v>15.220700152207002</v>
      </c>
      <c r="F47" s="134">
        <v>11.181930001118193</v>
      </c>
      <c r="G47" s="134">
        <v>11.293373613032553</v>
      </c>
      <c r="H47" s="134">
        <v>10.621348911311737</v>
      </c>
      <c r="I47" s="134">
        <v>7.4128984432913265</v>
      </c>
      <c r="J47" s="134">
        <v>11.066578931626488</v>
      </c>
      <c r="K47" s="134">
        <v>4.230118443316413</v>
      </c>
      <c r="L47" s="134">
        <v>5.5677565034489156</v>
      </c>
      <c r="M47" s="134">
        <v>11.781563445311257</v>
      </c>
      <c r="N47" s="134">
        <v>6.368786243421714</v>
      </c>
      <c r="O47" s="134">
        <v>6.6061680748235458</v>
      </c>
      <c r="P47" s="134">
        <v>2.4375805272138455</v>
      </c>
      <c r="Q47" s="134">
        <v>12.28524639732291</v>
      </c>
      <c r="R47" s="136">
        <v>0.81178903826266802</v>
      </c>
      <c r="S47" s="11"/>
    </row>
    <row r="48" spans="2:19" ht="13" x14ac:dyDescent="0.3">
      <c r="B48" s="226" t="s">
        <v>1485</v>
      </c>
      <c r="C48" s="16"/>
      <c r="D48" s="16">
        <v>6.2645936556751529</v>
      </c>
      <c r="E48" s="16">
        <v>8.8556800885568006</v>
      </c>
      <c r="F48" s="16">
        <v>6.7091580006709162</v>
      </c>
      <c r="G48" s="16">
        <v>6.2113554871679044</v>
      </c>
      <c r="H48" s="16">
        <v>6.4908243346905055</v>
      </c>
      <c r="I48" s="16">
        <v>5.6338028169014089</v>
      </c>
      <c r="J48" s="16">
        <v>5.98193455763594</v>
      </c>
      <c r="K48" s="16">
        <v>2.1150592216582065</v>
      </c>
      <c r="L48" s="16">
        <v>3.4025178632187818</v>
      </c>
      <c r="M48" s="16">
        <v>8.2789364750835865</v>
      </c>
      <c r="N48" s="16">
        <v>3.016793483726075</v>
      </c>
      <c r="O48" s="16">
        <v>4.5200097354055835</v>
      </c>
      <c r="P48" s="16">
        <v>1.0446773688059339</v>
      </c>
      <c r="Q48" s="16">
        <v>6.1616799407462368</v>
      </c>
      <c r="R48" s="138">
        <v>1</v>
      </c>
      <c r="S48" s="11"/>
    </row>
    <row r="49" spans="2:19" ht="13" x14ac:dyDescent="0.3">
      <c r="B49" s="223"/>
      <c r="C49" s="16"/>
      <c r="D49" s="16"/>
      <c r="E49" s="16"/>
      <c r="F49" s="16"/>
      <c r="G49" s="16"/>
      <c r="H49" s="16"/>
      <c r="I49" s="16"/>
      <c r="J49" s="16"/>
      <c r="K49" s="16"/>
      <c r="L49" s="16"/>
      <c r="M49" s="16"/>
      <c r="N49" s="16"/>
      <c r="O49" s="16"/>
      <c r="P49" s="16"/>
      <c r="Q49" s="16"/>
      <c r="R49" s="138"/>
      <c r="S49" s="11"/>
    </row>
    <row r="50" spans="2:19" ht="13" x14ac:dyDescent="0.3">
      <c r="B50" s="220" t="s">
        <v>1486</v>
      </c>
      <c r="C50" s="134"/>
      <c r="D50" s="134">
        <v>1.9932797995330029</v>
      </c>
      <c r="E50" s="134">
        <v>3.0441400304414006</v>
      </c>
      <c r="F50" s="134">
        <v>3.3545790003354581</v>
      </c>
      <c r="G50" s="134">
        <v>3.9526807645613937</v>
      </c>
      <c r="H50" s="134">
        <v>2.3602997580692748</v>
      </c>
      <c r="I50" s="134">
        <v>2.6686434395848777</v>
      </c>
      <c r="J50" s="134">
        <v>1.7945803672907819</v>
      </c>
      <c r="K50" s="134">
        <v>1.5107565868987187</v>
      </c>
      <c r="L50" s="134">
        <v>2.7838782517244578</v>
      </c>
      <c r="M50" s="134">
        <v>2.228944435599427</v>
      </c>
      <c r="N50" s="134">
        <v>2.0111956558173834</v>
      </c>
      <c r="O50" s="134">
        <v>5.2153958485449046</v>
      </c>
      <c r="P50" s="134">
        <v>4.5269352648257133</v>
      </c>
      <c r="Q50" s="134">
        <v>4.6498450686868509</v>
      </c>
      <c r="R50" s="136">
        <v>0.97267759562841527</v>
      </c>
      <c r="S50" s="11"/>
    </row>
    <row r="51" spans="2:19" ht="13" x14ac:dyDescent="0.3">
      <c r="B51" s="223"/>
      <c r="C51" s="22"/>
      <c r="D51" s="22"/>
      <c r="E51" s="22"/>
      <c r="F51" s="22"/>
      <c r="G51" s="22"/>
      <c r="H51" s="22"/>
      <c r="I51" s="22"/>
      <c r="J51" s="22"/>
      <c r="K51" s="22"/>
      <c r="L51" s="22"/>
      <c r="M51" s="22"/>
      <c r="N51" s="22"/>
      <c r="O51" s="22"/>
      <c r="P51" s="22"/>
      <c r="Q51" s="22"/>
      <c r="R51" s="138"/>
      <c r="S51" s="11"/>
    </row>
    <row r="52" spans="2:19" ht="12.75" customHeight="1" x14ac:dyDescent="0.3">
      <c r="B52" s="220" t="s">
        <v>1487</v>
      </c>
      <c r="C52" s="134"/>
      <c r="D52" s="134">
        <v>21.356569280710744</v>
      </c>
      <c r="E52" s="134">
        <v>26.013560260135602</v>
      </c>
      <c r="F52" s="134">
        <v>22.64340825226434</v>
      </c>
      <c r="G52" s="134">
        <v>22.586747226065107</v>
      </c>
      <c r="H52" s="134">
        <v>23.307960110934086</v>
      </c>
      <c r="I52" s="134">
        <v>23.424759080800591</v>
      </c>
      <c r="J52" s="134">
        <v>25.423221869952744</v>
      </c>
      <c r="K52" s="134">
        <v>19.639835629683347</v>
      </c>
      <c r="L52" s="134">
        <v>25.054904265520118</v>
      </c>
      <c r="M52" s="134">
        <v>21.971023722337208</v>
      </c>
      <c r="N52" s="134">
        <v>21.117554386082524</v>
      </c>
      <c r="O52" s="134">
        <v>27.467751469003165</v>
      </c>
      <c r="P52" s="134">
        <v>21.241773165720655</v>
      </c>
      <c r="Q52" s="134">
        <v>26.5142804872936</v>
      </c>
      <c r="R52" s="136">
        <v>0.44561571633924291</v>
      </c>
      <c r="S52" s="11"/>
    </row>
    <row r="53" spans="2:19" ht="13" x14ac:dyDescent="0.3">
      <c r="B53" s="223"/>
      <c r="C53" s="22"/>
      <c r="D53" s="22"/>
      <c r="E53" s="22"/>
      <c r="F53" s="22"/>
      <c r="G53" s="22"/>
      <c r="H53" s="22"/>
      <c r="I53" s="22"/>
      <c r="J53" s="22"/>
      <c r="K53" s="22"/>
      <c r="L53" s="22"/>
      <c r="M53" s="22"/>
      <c r="N53" s="22"/>
      <c r="O53" s="22"/>
      <c r="P53" s="22"/>
      <c r="Q53" s="22"/>
      <c r="R53" s="138"/>
      <c r="S53" s="11"/>
    </row>
    <row r="54" spans="2:19" ht="12.75" customHeight="1" x14ac:dyDescent="0.3">
      <c r="B54" s="220" t="s">
        <v>1488</v>
      </c>
      <c r="C54" s="134"/>
      <c r="D54" s="134">
        <v>66.917250412893679</v>
      </c>
      <c r="E54" s="134">
        <v>61.713020617130212</v>
      </c>
      <c r="F54" s="134">
        <v>67.091580006709151</v>
      </c>
      <c r="G54" s="134">
        <v>65.219232615262996</v>
      </c>
      <c r="H54" s="134">
        <v>62.252906119077124</v>
      </c>
      <c r="I54" s="134">
        <v>67.902149740548552</v>
      </c>
      <c r="J54" s="134">
        <v>73.577795058922064</v>
      </c>
      <c r="K54" s="134">
        <v>68.890500362581577</v>
      </c>
      <c r="L54" s="134">
        <v>64.338519595409693</v>
      </c>
      <c r="M54" s="134">
        <v>78.649896513294067</v>
      </c>
      <c r="N54" s="134">
        <v>57.654275466764993</v>
      </c>
      <c r="O54" s="134">
        <v>50.41549320260075</v>
      </c>
      <c r="P54" s="134">
        <v>40.742417383431423</v>
      </c>
      <c r="Q54" s="134">
        <v>77.319554885322873</v>
      </c>
      <c r="R54" s="136">
        <v>0.81169898126848505</v>
      </c>
      <c r="S54" s="11"/>
    </row>
    <row r="55" spans="2:19" ht="13" x14ac:dyDescent="0.3">
      <c r="B55" s="224" t="s">
        <v>1489</v>
      </c>
      <c r="C55" s="16"/>
      <c r="D55" s="16">
        <v>10.820661768893446</v>
      </c>
      <c r="E55" s="16">
        <v>8.3022000830220009</v>
      </c>
      <c r="F55" s="16">
        <v>5.3114167505311416</v>
      </c>
      <c r="G55" s="16">
        <v>7.3406928484711589</v>
      </c>
      <c r="H55" s="16">
        <v>8.8511240927597807</v>
      </c>
      <c r="I55" s="16">
        <v>9.191994069681245</v>
      </c>
      <c r="J55" s="16">
        <v>7.4774181970449245</v>
      </c>
      <c r="K55" s="16">
        <v>8.4602368866328259</v>
      </c>
      <c r="L55" s="16">
        <v>6.4957159206904018</v>
      </c>
      <c r="M55" s="16">
        <v>5.7315714058270979</v>
      </c>
      <c r="N55" s="16">
        <v>3.016793483726075</v>
      </c>
      <c r="O55" s="16">
        <v>5.5630889051145651</v>
      </c>
      <c r="P55" s="16">
        <v>4.8751610544276911</v>
      </c>
      <c r="Q55" s="16">
        <v>8.8169193378925534</v>
      </c>
      <c r="R55" s="138">
        <v>0.58933717579250722</v>
      </c>
      <c r="S55" s="11"/>
    </row>
    <row r="56" spans="2:19" ht="13" x14ac:dyDescent="0.3">
      <c r="B56" s="224" t="s">
        <v>1490</v>
      </c>
      <c r="C56" s="16"/>
      <c r="D56" s="16">
        <v>8.5426277122842986</v>
      </c>
      <c r="E56" s="16">
        <v>7.4719800747198013</v>
      </c>
      <c r="F56" s="16">
        <v>6.7091580006709162</v>
      </c>
      <c r="G56" s="16">
        <v>7.0583585081453455</v>
      </c>
      <c r="H56" s="16">
        <v>7.966011683483802</v>
      </c>
      <c r="I56" s="16">
        <v>10.378057820607859</v>
      </c>
      <c r="J56" s="16">
        <v>12.86115929891727</v>
      </c>
      <c r="K56" s="16">
        <v>10.575296108291033</v>
      </c>
      <c r="L56" s="16">
        <v>8.6609545609205352</v>
      </c>
      <c r="M56" s="16">
        <v>16.876293583824232</v>
      </c>
      <c r="N56" s="16">
        <v>11.396775382965174</v>
      </c>
      <c r="O56" s="16">
        <v>6.6061680748235458</v>
      </c>
      <c r="P56" s="16">
        <v>1.3929031584079117</v>
      </c>
      <c r="Q56" s="16">
        <v>8.6517609064911074</v>
      </c>
      <c r="R56" s="138">
        <v>0.99706314243759175</v>
      </c>
      <c r="S56" s="11"/>
    </row>
    <row r="57" spans="2:19" ht="13" x14ac:dyDescent="0.3">
      <c r="B57" s="227"/>
      <c r="C57" s="16"/>
      <c r="D57" s="16"/>
      <c r="E57" s="16"/>
      <c r="F57" s="16"/>
      <c r="G57" s="16"/>
      <c r="H57" s="16"/>
      <c r="I57" s="16"/>
      <c r="J57" s="16"/>
      <c r="K57" s="16"/>
      <c r="L57" s="16"/>
      <c r="M57" s="16"/>
      <c r="N57" s="16"/>
      <c r="O57" s="16"/>
      <c r="P57" s="16"/>
      <c r="Q57" s="16"/>
      <c r="R57" s="138"/>
      <c r="S57" s="11"/>
    </row>
    <row r="58" spans="2:19" ht="13" x14ac:dyDescent="0.3">
      <c r="B58" s="220" t="s">
        <v>1491</v>
      </c>
      <c r="C58" s="134"/>
      <c r="D58" s="134">
        <v>64.354462099208391</v>
      </c>
      <c r="E58" s="134">
        <v>63.096720630967205</v>
      </c>
      <c r="F58" s="134">
        <v>69.887062506988698</v>
      </c>
      <c r="G58" s="134">
        <v>68.607244699172767</v>
      </c>
      <c r="H58" s="134">
        <v>63.433055998111762</v>
      </c>
      <c r="I58" s="134">
        <v>59.896219421793923</v>
      </c>
      <c r="J58" s="134">
        <v>55.033797930250643</v>
      </c>
      <c r="K58" s="134">
        <v>55.293691080493112</v>
      </c>
      <c r="L58" s="134">
        <v>54.749605617247674</v>
      </c>
      <c r="M58" s="134">
        <v>54.131507721700366</v>
      </c>
      <c r="N58" s="134">
        <v>55.978279086917169</v>
      </c>
      <c r="O58" s="134">
        <v>59.107819616842249</v>
      </c>
      <c r="P58" s="134">
        <v>49.796287913082843</v>
      </c>
      <c r="Q58" s="134">
        <v>73.495501973643258</v>
      </c>
      <c r="R58" s="136">
        <v>0.71702679343128783</v>
      </c>
      <c r="S58" s="11"/>
    </row>
    <row r="59" spans="2:19" ht="13" x14ac:dyDescent="0.3">
      <c r="B59" s="224" t="s">
        <v>1492</v>
      </c>
      <c r="C59" s="16"/>
      <c r="D59" s="16">
        <v>5.4103308844467231</v>
      </c>
      <c r="E59" s="16">
        <v>5.5348000553480006</v>
      </c>
      <c r="F59" s="16">
        <v>5.0318685005031867</v>
      </c>
      <c r="G59" s="16">
        <v>2.8233434032581384</v>
      </c>
      <c r="H59" s="16">
        <v>6.1957868649318462</v>
      </c>
      <c r="I59" s="16">
        <v>3.2616753150481839</v>
      </c>
      <c r="J59" s="16">
        <v>2.3927738230543758</v>
      </c>
      <c r="K59" s="16">
        <v>3.6258158085569252</v>
      </c>
      <c r="L59" s="16">
        <v>4.949116891954592</v>
      </c>
      <c r="M59" s="16">
        <v>3.8210476038847321</v>
      </c>
      <c r="N59" s="16">
        <v>3.016793483726075</v>
      </c>
      <c r="O59" s="16">
        <v>3.4769305656966032</v>
      </c>
      <c r="P59" s="16">
        <v>3.1340321064178012</v>
      </c>
      <c r="Q59" s="16">
        <v>5.0182754156593061</v>
      </c>
      <c r="R59" s="138">
        <v>0.87848101265822787</v>
      </c>
      <c r="S59" s="11"/>
    </row>
    <row r="60" spans="2:19" ht="13" x14ac:dyDescent="0.3">
      <c r="B60" s="224" t="s">
        <v>1493</v>
      </c>
      <c r="C60" s="16"/>
      <c r="D60" s="16">
        <v>4.5560681132182923</v>
      </c>
      <c r="E60" s="16">
        <v>4.1511000415110004</v>
      </c>
      <c r="F60" s="16">
        <v>3.6341272503634126</v>
      </c>
      <c r="G60" s="16">
        <v>3.9526807645613937</v>
      </c>
      <c r="H60" s="16">
        <v>5.015636985897209</v>
      </c>
      <c r="I60" s="16">
        <v>4.1512231282431431</v>
      </c>
      <c r="J60" s="16">
        <v>2.3927738230543758</v>
      </c>
      <c r="K60" s="16">
        <v>3.9279671259366689</v>
      </c>
      <c r="L60" s="16">
        <v>2.474558445977296</v>
      </c>
      <c r="M60" s="16">
        <v>3.8210476038847321</v>
      </c>
      <c r="N60" s="16">
        <v>3.6871920356652028</v>
      </c>
      <c r="O60" s="16">
        <v>4.5200097354055835</v>
      </c>
      <c r="P60" s="16">
        <v>5.9198384232336245</v>
      </c>
      <c r="Q60" s="16">
        <v>4.0146203325274445</v>
      </c>
      <c r="R60" s="138">
        <v>0.680379746835443</v>
      </c>
      <c r="S60" s="11"/>
    </row>
    <row r="61" spans="2:19" ht="13" x14ac:dyDescent="0.3">
      <c r="B61" s="224" t="s">
        <v>75</v>
      </c>
      <c r="C61" s="16"/>
      <c r="D61" s="16">
        <v>6.8341021698274389</v>
      </c>
      <c r="E61" s="16">
        <v>5.5348000553480006</v>
      </c>
      <c r="F61" s="16">
        <v>8.9455440008945555</v>
      </c>
      <c r="G61" s="16">
        <v>7.3406928484711589</v>
      </c>
      <c r="H61" s="16">
        <v>5.015636985897209</v>
      </c>
      <c r="I61" s="16">
        <v>5.0407709414381028</v>
      </c>
      <c r="J61" s="16">
        <v>5.0846443739905487</v>
      </c>
      <c r="K61" s="16">
        <v>6.345177664974619</v>
      </c>
      <c r="L61" s="16">
        <v>3.7118376689659436</v>
      </c>
      <c r="M61" s="16">
        <v>7.3236745741124025</v>
      </c>
      <c r="N61" s="16">
        <v>4.3575905876043306</v>
      </c>
      <c r="O61" s="16">
        <v>3.4769305656966032</v>
      </c>
      <c r="P61" s="16">
        <v>1.7411289480098895</v>
      </c>
      <c r="Q61" s="16">
        <v>6.1108619618534838</v>
      </c>
      <c r="R61" s="138">
        <v>0.94802494802494808</v>
      </c>
      <c r="S61" s="11"/>
    </row>
    <row r="62" spans="2:19" ht="13" x14ac:dyDescent="0.3">
      <c r="B62" s="223"/>
      <c r="C62" s="16"/>
      <c r="D62" s="16"/>
      <c r="E62" s="16"/>
      <c r="F62" s="16"/>
      <c r="G62" s="16"/>
      <c r="H62" s="16"/>
      <c r="I62" s="16"/>
      <c r="J62" s="16"/>
      <c r="K62" s="16"/>
      <c r="L62" s="16"/>
      <c r="M62" s="16"/>
      <c r="N62" s="16"/>
      <c r="O62" s="16"/>
      <c r="P62" s="16"/>
      <c r="Q62" s="16"/>
      <c r="R62" s="138"/>
      <c r="S62" s="11"/>
    </row>
    <row r="63" spans="2:19" ht="13" x14ac:dyDescent="0.3">
      <c r="B63" s="220" t="s">
        <v>1494</v>
      </c>
      <c r="C63" s="134"/>
      <c r="D63" s="134">
        <v>2.8475425707614326</v>
      </c>
      <c r="E63" s="134">
        <v>3.3208800332088004</v>
      </c>
      <c r="F63" s="134">
        <v>5.5909650005590965</v>
      </c>
      <c r="G63" s="134">
        <v>5.3643524661904634</v>
      </c>
      <c r="H63" s="134">
        <v>3.8354871068625718</v>
      </c>
      <c r="I63" s="134">
        <v>2.3721275018532246</v>
      </c>
      <c r="J63" s="134">
        <v>3.5891607345815637</v>
      </c>
      <c r="K63" s="134">
        <v>1.8129079042784626</v>
      </c>
      <c r="L63" s="134">
        <v>1.8559188344829718</v>
      </c>
      <c r="M63" s="134">
        <v>3.8210476038847321</v>
      </c>
      <c r="N63" s="134">
        <v>1.3407971038782556</v>
      </c>
      <c r="O63" s="134">
        <v>1.3907722262786413</v>
      </c>
      <c r="P63" s="134">
        <v>2.4375805272138455</v>
      </c>
      <c r="Q63" s="134">
        <v>5.0817978892752462</v>
      </c>
      <c r="R63" s="136">
        <v>0.95499999999999996</v>
      </c>
      <c r="S63" s="11"/>
    </row>
    <row r="64" spans="2:19" ht="13" x14ac:dyDescent="0.3">
      <c r="B64" s="228"/>
      <c r="C64" s="22"/>
      <c r="D64" s="22"/>
      <c r="E64" s="22"/>
      <c r="F64" s="22"/>
      <c r="G64" s="22"/>
      <c r="H64" s="22"/>
      <c r="I64" s="22"/>
      <c r="J64" s="22"/>
      <c r="K64" s="22"/>
      <c r="L64" s="22"/>
      <c r="M64" s="22"/>
      <c r="N64" s="22"/>
      <c r="O64" s="22"/>
      <c r="P64" s="22"/>
      <c r="Q64" s="22"/>
      <c r="R64" s="138"/>
      <c r="S64" s="11"/>
    </row>
    <row r="65" spans="1:19" ht="13" x14ac:dyDescent="0.3">
      <c r="A65" s="14"/>
      <c r="B65" s="220" t="s">
        <v>1495</v>
      </c>
      <c r="C65" s="134"/>
      <c r="D65" s="134">
        <v>82.863488809157701</v>
      </c>
      <c r="E65" s="134">
        <v>87.726580877265803</v>
      </c>
      <c r="F65" s="134">
        <v>86.380409258638039</v>
      </c>
      <c r="G65" s="134">
        <v>85.547305118721596</v>
      </c>
      <c r="H65" s="134">
        <v>83.20056647194194</v>
      </c>
      <c r="I65" s="134">
        <v>90.140845070422543</v>
      </c>
      <c r="J65" s="134">
        <v>90.02811509242089</v>
      </c>
      <c r="K65" s="134">
        <v>79.163645153492865</v>
      </c>
      <c r="L65" s="134">
        <v>78.876550465526307</v>
      </c>
      <c r="M65" s="134">
        <v>81.515682216207608</v>
      </c>
      <c r="N65" s="134">
        <v>69.05105084973016</v>
      </c>
      <c r="O65" s="134">
        <v>63.280136295678176</v>
      </c>
      <c r="P65" s="134">
        <v>55.367900546714488</v>
      </c>
      <c r="Q65" s="134">
        <v>80.914926891985118</v>
      </c>
      <c r="R65" s="136">
        <v>0.6082587533364735</v>
      </c>
      <c r="S65" s="11"/>
    </row>
    <row r="66" spans="1:19" ht="13" x14ac:dyDescent="0.3">
      <c r="B66" s="222" t="s">
        <v>1496</v>
      </c>
      <c r="C66" s="16"/>
      <c r="D66" s="16">
        <v>27.905917193462045</v>
      </c>
      <c r="E66" s="16">
        <v>23.522900235229002</v>
      </c>
      <c r="F66" s="16">
        <v>26.836632002683665</v>
      </c>
      <c r="G66" s="16">
        <v>21.175075524436036</v>
      </c>
      <c r="H66" s="16">
        <v>21.242697822623473</v>
      </c>
      <c r="I66" s="16">
        <v>29.355077835433654</v>
      </c>
      <c r="J66" s="16">
        <v>24.525931686307352</v>
      </c>
      <c r="K66" s="16">
        <v>25.07855934251873</v>
      </c>
      <c r="L66" s="16">
        <v>25.36422407126728</v>
      </c>
      <c r="M66" s="16">
        <v>26.110491959879003</v>
      </c>
      <c r="N66" s="16">
        <v>25.139945697717291</v>
      </c>
      <c r="O66" s="16">
        <v>23.99082090330656</v>
      </c>
      <c r="P66" s="16">
        <v>20.19709579691472</v>
      </c>
      <c r="Q66" s="16">
        <v>23.592246700960334</v>
      </c>
      <c r="R66" s="138">
        <v>0.45718901453957994</v>
      </c>
      <c r="S66" s="11"/>
    </row>
    <row r="67" spans="1:19" ht="13" x14ac:dyDescent="0.3">
      <c r="B67" s="222" t="s">
        <v>1497</v>
      </c>
      <c r="C67" s="16"/>
      <c r="D67" s="16">
        <v>4.8408223702944362</v>
      </c>
      <c r="E67" s="16">
        <v>8.3022000830220009</v>
      </c>
      <c r="F67" s="16">
        <v>4.7523202504752318</v>
      </c>
      <c r="G67" s="16">
        <v>5.0820181258646491</v>
      </c>
      <c r="H67" s="16">
        <v>5.9007493951731869</v>
      </c>
      <c r="I67" s="16">
        <v>7.4128984432913265</v>
      </c>
      <c r="J67" s="16">
        <v>7.7765149249267216</v>
      </c>
      <c r="K67" s="16">
        <v>5.7408750302151317</v>
      </c>
      <c r="L67" s="16">
        <v>6.18639611494324</v>
      </c>
      <c r="M67" s="16">
        <v>8.2789364750835865</v>
      </c>
      <c r="N67" s="16">
        <v>5.3631884155130223</v>
      </c>
      <c r="O67" s="16">
        <v>8.6923264142415064</v>
      </c>
      <c r="P67" s="16">
        <v>8.0091931608454932</v>
      </c>
      <c r="Q67" s="16">
        <v>6.415769835209999</v>
      </c>
      <c r="R67" s="138">
        <v>0.14455445544554454</v>
      </c>
      <c r="S67" s="11"/>
    </row>
    <row r="68" spans="1:19" ht="13" x14ac:dyDescent="0.3">
      <c r="B68" s="222" t="s">
        <v>1506</v>
      </c>
      <c r="C68" s="16"/>
      <c r="D68" s="16">
        <v>2.2780340566091462</v>
      </c>
      <c r="E68" s="16">
        <v>2.7674000276740003</v>
      </c>
      <c r="F68" s="16">
        <v>1.677289500167729</v>
      </c>
      <c r="G68" s="16">
        <v>2.5410090629323245</v>
      </c>
      <c r="H68" s="16">
        <v>1.770224818551956</v>
      </c>
      <c r="I68" s="16">
        <v>2.9651593773165308</v>
      </c>
      <c r="J68" s="16">
        <v>2.6918705509361729</v>
      </c>
      <c r="K68" s="16">
        <v>3.0215131737974374</v>
      </c>
      <c r="L68" s="16">
        <v>2.7838782517244578</v>
      </c>
      <c r="M68" s="16">
        <v>2.8657857029135489</v>
      </c>
      <c r="N68" s="16">
        <v>2.6815942077565111</v>
      </c>
      <c r="O68" s="16">
        <v>4.1723166788359238</v>
      </c>
      <c r="P68" s="16">
        <v>2.4375805272138455</v>
      </c>
      <c r="Q68" s="16">
        <v>2.6298304076999406</v>
      </c>
      <c r="R68" s="138">
        <v>0.14492753623188406</v>
      </c>
      <c r="S68" s="11"/>
    </row>
    <row r="69" spans="1:19" ht="13" x14ac:dyDescent="0.3">
      <c r="B69" s="222" t="s">
        <v>1507</v>
      </c>
      <c r="C69" s="16"/>
      <c r="D69" s="16">
        <v>4.5560681132182923</v>
      </c>
      <c r="E69" s="16">
        <v>6.6417600664176009</v>
      </c>
      <c r="F69" s="16">
        <v>3.0750307503075032</v>
      </c>
      <c r="G69" s="16">
        <v>3.1056777435839522</v>
      </c>
      <c r="H69" s="16">
        <v>5.6057119254145276</v>
      </c>
      <c r="I69" s="16">
        <v>3.2616753150481839</v>
      </c>
      <c r="J69" s="16">
        <v>3.5891607345815637</v>
      </c>
      <c r="K69" s="16">
        <v>5.1365723954556444</v>
      </c>
      <c r="L69" s="16">
        <v>4.6397970862074294</v>
      </c>
      <c r="M69" s="16">
        <v>2.228944435599427</v>
      </c>
      <c r="N69" s="16">
        <v>3.6871920356652028</v>
      </c>
      <c r="O69" s="16">
        <v>2.0861583394179619</v>
      </c>
      <c r="P69" s="16">
        <v>5.9198384232336245</v>
      </c>
      <c r="Q69" s="16">
        <v>4.3322327006071477</v>
      </c>
      <c r="R69" s="138">
        <v>0.25513196480938416</v>
      </c>
      <c r="S69" s="11"/>
    </row>
    <row r="70" spans="1:19" ht="13" x14ac:dyDescent="0.3">
      <c r="B70" s="84"/>
      <c r="C70" s="22"/>
      <c r="D70" s="22"/>
      <c r="E70" s="22"/>
      <c r="F70" s="22"/>
      <c r="G70" s="22"/>
      <c r="H70" s="22"/>
      <c r="I70" s="22"/>
      <c r="J70" s="22"/>
      <c r="K70" s="22"/>
      <c r="L70" s="22"/>
      <c r="M70" s="22"/>
      <c r="N70" s="22"/>
      <c r="O70" s="22"/>
      <c r="P70" s="22"/>
      <c r="Q70" s="22"/>
      <c r="R70" s="138"/>
      <c r="S70" s="11"/>
    </row>
    <row r="71" spans="1:19" ht="13" x14ac:dyDescent="0.3">
      <c r="B71" s="220" t="s">
        <v>1499</v>
      </c>
      <c r="C71" s="134"/>
      <c r="D71" s="134">
        <v>6.2645936556751529</v>
      </c>
      <c r="E71" s="134">
        <v>7.7487200774872012</v>
      </c>
      <c r="F71" s="134">
        <v>7.5478027507547809</v>
      </c>
      <c r="G71" s="134">
        <v>12.987379654987436</v>
      </c>
      <c r="H71" s="134">
        <v>8.2610491532424621</v>
      </c>
      <c r="I71" s="134">
        <v>6.2268346923647151</v>
      </c>
      <c r="J71" s="134">
        <v>3.8882574624633608</v>
      </c>
      <c r="K71" s="134">
        <v>2.7193618564176938</v>
      </c>
      <c r="L71" s="134">
        <v>4.949116891954592</v>
      </c>
      <c r="M71" s="134">
        <v>2.5473650692564878</v>
      </c>
      <c r="N71" s="134">
        <v>3.6871920356652028</v>
      </c>
      <c r="O71" s="134">
        <v>2.4338513959876225</v>
      </c>
      <c r="P71" s="134">
        <v>4.5269352648257133</v>
      </c>
      <c r="Q71" s="134">
        <v>10.722593546370769</v>
      </c>
      <c r="R71" s="136">
        <v>0.85545023696682465</v>
      </c>
      <c r="S71" s="11"/>
    </row>
    <row r="72" spans="1:19" ht="13" x14ac:dyDescent="0.3">
      <c r="B72" s="84"/>
      <c r="C72" s="16"/>
      <c r="D72" s="16"/>
      <c r="E72" s="16"/>
      <c r="F72" s="16"/>
      <c r="G72" s="16"/>
      <c r="H72" s="16"/>
      <c r="I72" s="16"/>
      <c r="J72" s="16"/>
      <c r="K72" s="16"/>
      <c r="L72" s="16"/>
      <c r="M72" s="16"/>
      <c r="N72" s="16"/>
      <c r="O72" s="16"/>
      <c r="P72" s="16"/>
      <c r="Q72" s="16"/>
      <c r="R72" s="138"/>
      <c r="S72" s="11"/>
    </row>
    <row r="73" spans="1:19" ht="13" x14ac:dyDescent="0.3">
      <c r="B73" s="220" t="s">
        <v>1500</v>
      </c>
      <c r="C73" s="134"/>
      <c r="D73" s="134">
        <v>1.9932797995330029</v>
      </c>
      <c r="E73" s="134">
        <v>1.3837000138370001</v>
      </c>
      <c r="F73" s="134">
        <v>1.9568377501956837</v>
      </c>
      <c r="G73" s="134">
        <v>4.5173494452130214</v>
      </c>
      <c r="H73" s="134">
        <v>2.3602997580692748</v>
      </c>
      <c r="I73" s="134">
        <v>1.4825796886582654</v>
      </c>
      <c r="J73" s="134">
        <v>1.495483639408985</v>
      </c>
      <c r="K73" s="134">
        <v>2.1150592216582065</v>
      </c>
      <c r="L73" s="134">
        <v>2.1652386402301338</v>
      </c>
      <c r="M73" s="134">
        <v>5.4131507721700363</v>
      </c>
      <c r="N73" s="134">
        <v>4.3575905876043306</v>
      </c>
      <c r="O73" s="134">
        <v>1.7384652828483016</v>
      </c>
      <c r="P73" s="134">
        <v>4.5269352648257133</v>
      </c>
      <c r="Q73" s="134">
        <v>2.7187618707622572</v>
      </c>
      <c r="R73" s="136">
        <v>0.7710280373831776</v>
      </c>
      <c r="S73" s="11"/>
    </row>
    <row r="74" spans="1:19" ht="13" x14ac:dyDescent="0.3">
      <c r="B74" s="131"/>
      <c r="C74" s="132"/>
      <c r="D74" s="132"/>
      <c r="E74" s="132"/>
      <c r="F74" s="132"/>
      <c r="G74" s="132"/>
      <c r="H74" s="132"/>
      <c r="I74" s="132"/>
      <c r="J74" s="132"/>
      <c r="K74" s="132"/>
      <c r="L74" s="132"/>
      <c r="M74" s="132"/>
      <c r="N74" s="132"/>
      <c r="O74" s="132"/>
      <c r="P74" s="132"/>
      <c r="Q74" s="133"/>
      <c r="R74" s="133"/>
    </row>
    <row r="75" spans="1:19" ht="21" customHeight="1" x14ac:dyDescent="0.25">
      <c r="B75" s="229" t="s">
        <v>1513</v>
      </c>
      <c r="C75" s="1"/>
      <c r="E75" s="2"/>
      <c r="F75" s="2"/>
    </row>
    <row r="76" spans="1:19" ht="12.75" customHeight="1" x14ac:dyDescent="0.25">
      <c r="B76" s="229" t="s">
        <v>1514</v>
      </c>
      <c r="C76" s="1"/>
      <c r="E76" s="2"/>
      <c r="F76" s="2"/>
    </row>
    <row r="77" spans="1:19" ht="9.75" customHeight="1" x14ac:dyDescent="0.25">
      <c r="B77" s="217" t="s">
        <v>1515</v>
      </c>
      <c r="C77" s="1"/>
      <c r="E77" s="2"/>
      <c r="F77" s="2"/>
    </row>
  </sheetData>
  <mergeCells count="2">
    <mergeCell ref="Q12:Q13"/>
    <mergeCell ref="R12:R13"/>
  </mergeCells>
  <hyperlinks>
    <hyperlink ref="B77" r:id="rId1"/>
  </hyperlinks>
  <pageMargins left="0.19685039370078741" right="0.15748031496062992" top="0.39370078740157483" bottom="0.39370078740157483" header="0.51181102362204722" footer="0.51181102362204722"/>
  <pageSetup paperSize="9" scale="64"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77"/>
  <sheetViews>
    <sheetView showGridLines="0" showRowColHeaders="0" zoomScaleNormal="100" workbookViewId="0"/>
  </sheetViews>
  <sheetFormatPr defaultColWidth="9.1796875" defaultRowHeight="12.5" x14ac:dyDescent="0.25"/>
  <cols>
    <col min="1" max="1" width="1.7265625" style="29" customWidth="1"/>
    <col min="2" max="2" width="43.1796875" style="29" customWidth="1"/>
    <col min="3" max="3" width="11.7265625" style="29" customWidth="1"/>
    <col min="4" max="4" width="11.7265625" style="30" customWidth="1"/>
    <col min="5" max="9" width="11.7265625" style="29" customWidth="1"/>
    <col min="10" max="10" width="12.7265625" style="29" customWidth="1"/>
    <col min="11" max="16384" width="9.1796875" style="29"/>
  </cols>
  <sheetData>
    <row r="1" spans="2:11" ht="7" customHeight="1" x14ac:dyDescent="0.25"/>
    <row r="3" spans="2:11" x14ac:dyDescent="0.25">
      <c r="D3" s="29"/>
      <c r="J3" s="3"/>
    </row>
    <row r="4" spans="2:11" x14ac:dyDescent="0.25">
      <c r="D4" s="29"/>
    </row>
    <row r="5" spans="2:11" x14ac:dyDescent="0.25">
      <c r="D5" s="29"/>
      <c r="E5" s="3"/>
      <c r="F5" s="3"/>
      <c r="G5" s="3"/>
      <c r="H5" s="3"/>
      <c r="I5" s="3"/>
    </row>
    <row r="6" spans="2:11" x14ac:dyDescent="0.25">
      <c r="D6" s="29"/>
    </row>
    <row r="7" spans="2:11" ht="14" x14ac:dyDescent="0.3">
      <c r="B7" s="31"/>
      <c r="D7" s="29"/>
      <c r="E7" s="3"/>
      <c r="F7" s="3"/>
      <c r="G7" s="3"/>
      <c r="H7" s="3"/>
      <c r="I7" s="3"/>
      <c r="J7" s="3"/>
    </row>
    <row r="8" spans="2:11" ht="14" x14ac:dyDescent="0.3">
      <c r="B8" s="31"/>
      <c r="D8" s="29"/>
    </row>
    <row r="9" spans="2:11" ht="18" x14ac:dyDescent="0.4">
      <c r="B9" s="242" t="s">
        <v>1572</v>
      </c>
      <c r="C9" s="32"/>
      <c r="D9" s="32"/>
      <c r="E9" s="32"/>
      <c r="F9" s="32"/>
    </row>
    <row r="11" spans="2:11" x14ac:dyDescent="0.25">
      <c r="B11" s="148"/>
      <c r="C11" s="148"/>
      <c r="D11" s="148"/>
      <c r="E11" s="148"/>
      <c r="F11" s="148"/>
      <c r="G11" s="148"/>
      <c r="H11" s="148"/>
      <c r="I11" s="148"/>
      <c r="J11" s="148"/>
    </row>
    <row r="12" spans="2:11" s="33" customFormat="1" ht="18" customHeight="1" x14ac:dyDescent="0.3">
      <c r="B12" s="106"/>
      <c r="C12" s="274" t="s">
        <v>1523</v>
      </c>
      <c r="D12" s="274"/>
      <c r="E12" s="274"/>
      <c r="F12" s="274"/>
      <c r="G12" s="274"/>
      <c r="H12" s="274"/>
      <c r="I12" s="274"/>
      <c r="J12" s="275" t="s">
        <v>1518</v>
      </c>
    </row>
    <row r="13" spans="2:11" s="33" customFormat="1" ht="40.5" customHeight="1" x14ac:dyDescent="0.3">
      <c r="B13" s="152"/>
      <c r="C13" s="230" t="s">
        <v>83</v>
      </c>
      <c r="D13" s="230" t="s">
        <v>84</v>
      </c>
      <c r="E13" s="230" t="s">
        <v>85</v>
      </c>
      <c r="F13" s="230" t="s">
        <v>1524</v>
      </c>
      <c r="G13" s="230" t="s">
        <v>1525</v>
      </c>
      <c r="H13" s="230" t="s">
        <v>180</v>
      </c>
      <c r="I13" s="230" t="s">
        <v>86</v>
      </c>
      <c r="J13" s="276"/>
    </row>
    <row r="14" spans="2:11" ht="13" x14ac:dyDescent="0.3">
      <c r="B14" s="34"/>
      <c r="C14" s="35"/>
      <c r="D14" s="35"/>
      <c r="E14" s="30"/>
      <c r="F14" s="30"/>
      <c r="G14" s="30"/>
      <c r="H14" s="30"/>
      <c r="I14" s="30"/>
      <c r="J14" s="36"/>
    </row>
    <row r="15" spans="2:11" ht="13" x14ac:dyDescent="0.3">
      <c r="B15" s="231" t="s">
        <v>1503</v>
      </c>
      <c r="C15" s="140">
        <v>7505</v>
      </c>
      <c r="D15" s="140">
        <v>1282</v>
      </c>
      <c r="E15" s="140">
        <v>4045</v>
      </c>
      <c r="F15" s="140">
        <v>5648</v>
      </c>
      <c r="G15" s="140">
        <v>7221</v>
      </c>
      <c r="H15" s="140">
        <v>5556</v>
      </c>
      <c r="I15" s="140">
        <v>7269</v>
      </c>
      <c r="J15" s="142">
        <v>38526</v>
      </c>
      <c r="K15" s="37"/>
    </row>
    <row r="16" spans="2:11" s="32" customFormat="1" ht="13" x14ac:dyDescent="0.3">
      <c r="B16" s="232"/>
      <c r="C16" s="39"/>
      <c r="D16" s="39"/>
      <c r="E16" s="39"/>
      <c r="F16" s="39"/>
      <c r="G16" s="39"/>
      <c r="H16" s="39"/>
      <c r="I16" s="39"/>
      <c r="J16" s="143"/>
      <c r="K16" s="37"/>
    </row>
    <row r="17" spans="2:11" ht="13" x14ac:dyDescent="0.3">
      <c r="B17" s="231" t="s">
        <v>1463</v>
      </c>
      <c r="C17" s="140">
        <v>639</v>
      </c>
      <c r="D17" s="140">
        <v>92</v>
      </c>
      <c r="E17" s="140">
        <v>358</v>
      </c>
      <c r="F17" s="140">
        <v>436</v>
      </c>
      <c r="G17" s="140">
        <v>604</v>
      </c>
      <c r="H17" s="140">
        <v>557</v>
      </c>
      <c r="I17" s="140">
        <v>742</v>
      </c>
      <c r="J17" s="142">
        <v>3428</v>
      </c>
      <c r="K17" s="37"/>
    </row>
    <row r="18" spans="2:11" ht="13" x14ac:dyDescent="0.3">
      <c r="B18" s="222" t="s">
        <v>1464</v>
      </c>
      <c r="C18" s="40">
        <v>231</v>
      </c>
      <c r="D18" s="40">
        <v>35</v>
      </c>
      <c r="E18" s="40">
        <v>145</v>
      </c>
      <c r="F18" s="40">
        <v>139</v>
      </c>
      <c r="G18" s="40">
        <v>195</v>
      </c>
      <c r="H18" s="40">
        <v>207</v>
      </c>
      <c r="I18" s="40">
        <v>276</v>
      </c>
      <c r="J18" s="144">
        <v>1228</v>
      </c>
      <c r="K18" s="37"/>
    </row>
    <row r="19" spans="2:11" ht="13" x14ac:dyDescent="0.3">
      <c r="B19" s="222" t="s">
        <v>1465</v>
      </c>
      <c r="C19" s="40">
        <v>78</v>
      </c>
      <c r="D19" s="40">
        <v>14</v>
      </c>
      <c r="E19" s="40">
        <v>58</v>
      </c>
      <c r="F19" s="40">
        <v>61</v>
      </c>
      <c r="G19" s="40">
        <v>72</v>
      </c>
      <c r="H19" s="40">
        <v>85</v>
      </c>
      <c r="I19" s="40">
        <v>118</v>
      </c>
      <c r="J19" s="144">
        <v>486</v>
      </c>
      <c r="K19" s="37"/>
    </row>
    <row r="20" spans="2:11" ht="13" x14ac:dyDescent="0.3">
      <c r="B20" s="222" t="s">
        <v>1466</v>
      </c>
      <c r="C20" s="40">
        <v>29</v>
      </c>
      <c r="D20" s="40">
        <v>6</v>
      </c>
      <c r="E20" s="40">
        <v>18</v>
      </c>
      <c r="F20" s="40">
        <v>14</v>
      </c>
      <c r="G20" s="40">
        <v>30</v>
      </c>
      <c r="H20" s="40">
        <v>32</v>
      </c>
      <c r="I20" s="40">
        <v>45</v>
      </c>
      <c r="J20" s="144">
        <v>174</v>
      </c>
      <c r="K20" s="37"/>
    </row>
    <row r="21" spans="2:11" ht="13" x14ac:dyDescent="0.3">
      <c r="B21" s="222" t="s">
        <v>46</v>
      </c>
      <c r="C21" s="40">
        <v>126</v>
      </c>
      <c r="D21" s="40">
        <v>16</v>
      </c>
      <c r="E21" s="40">
        <v>69</v>
      </c>
      <c r="F21" s="40">
        <v>67</v>
      </c>
      <c r="G21" s="40">
        <v>95</v>
      </c>
      <c r="H21" s="40">
        <v>97</v>
      </c>
      <c r="I21" s="40">
        <v>119</v>
      </c>
      <c r="J21" s="144">
        <v>589</v>
      </c>
      <c r="K21" s="37"/>
    </row>
    <row r="22" spans="2:11" ht="13" x14ac:dyDescent="0.3">
      <c r="B22" s="222" t="s">
        <v>1467</v>
      </c>
      <c r="C22" s="40">
        <v>124</v>
      </c>
      <c r="D22" s="40">
        <v>22</v>
      </c>
      <c r="E22" s="40">
        <v>77</v>
      </c>
      <c r="F22" s="40">
        <v>89</v>
      </c>
      <c r="G22" s="40">
        <v>121</v>
      </c>
      <c r="H22" s="40">
        <v>108</v>
      </c>
      <c r="I22" s="40">
        <v>150</v>
      </c>
      <c r="J22" s="144">
        <v>691</v>
      </c>
      <c r="K22" s="37"/>
    </row>
    <row r="23" spans="2:11" ht="13" x14ac:dyDescent="0.3">
      <c r="B23" s="223"/>
      <c r="C23" s="40"/>
      <c r="D23" s="40"/>
      <c r="E23" s="40"/>
      <c r="F23" s="40"/>
      <c r="G23" s="40"/>
      <c r="H23" s="40"/>
      <c r="I23" s="40"/>
      <c r="J23" s="144"/>
      <c r="K23" s="37"/>
    </row>
    <row r="24" spans="2:11" ht="13" x14ac:dyDescent="0.3">
      <c r="B24" s="231" t="s">
        <v>1468</v>
      </c>
      <c r="C24" s="140">
        <v>635</v>
      </c>
      <c r="D24" s="140">
        <v>103</v>
      </c>
      <c r="E24" s="140">
        <v>331</v>
      </c>
      <c r="F24" s="140">
        <v>715</v>
      </c>
      <c r="G24" s="140">
        <v>558</v>
      </c>
      <c r="H24" s="140">
        <v>481</v>
      </c>
      <c r="I24" s="140">
        <v>646</v>
      </c>
      <c r="J24" s="142">
        <v>3469</v>
      </c>
      <c r="K24" s="37"/>
    </row>
    <row r="25" spans="2:11" ht="13" x14ac:dyDescent="0.3">
      <c r="B25" s="224" t="s">
        <v>1469</v>
      </c>
      <c r="C25" s="40">
        <v>231</v>
      </c>
      <c r="D25" s="40">
        <v>46</v>
      </c>
      <c r="E25" s="40">
        <v>97</v>
      </c>
      <c r="F25" s="40">
        <v>150</v>
      </c>
      <c r="G25" s="40">
        <v>229</v>
      </c>
      <c r="H25" s="40">
        <v>200</v>
      </c>
      <c r="I25" s="40">
        <v>297</v>
      </c>
      <c r="J25" s="144">
        <v>1250</v>
      </c>
      <c r="K25" s="37"/>
    </row>
    <row r="26" spans="2:11" ht="13" x14ac:dyDescent="0.3">
      <c r="B26" s="224" t="s">
        <v>1470</v>
      </c>
      <c r="C26" s="40">
        <v>76</v>
      </c>
      <c r="D26" s="40">
        <v>14</v>
      </c>
      <c r="E26" s="40">
        <v>33</v>
      </c>
      <c r="F26" s="40">
        <v>60</v>
      </c>
      <c r="G26" s="40">
        <v>45</v>
      </c>
      <c r="H26" s="40">
        <v>46</v>
      </c>
      <c r="I26" s="40">
        <v>48</v>
      </c>
      <c r="J26" s="144">
        <v>322</v>
      </c>
      <c r="K26" s="37"/>
    </row>
    <row r="27" spans="2:11" ht="13" x14ac:dyDescent="0.3">
      <c r="B27" s="225"/>
      <c r="C27" s="43"/>
      <c r="D27" s="43"/>
      <c r="E27" s="43"/>
      <c r="F27" s="43"/>
      <c r="G27" s="43"/>
      <c r="H27" s="43"/>
      <c r="I27" s="43"/>
      <c r="J27" s="145"/>
      <c r="K27" s="37"/>
    </row>
    <row r="28" spans="2:11" ht="13" x14ac:dyDescent="0.3">
      <c r="B28" s="231" t="s">
        <v>1471</v>
      </c>
      <c r="C28" s="140">
        <v>1493</v>
      </c>
      <c r="D28" s="140">
        <v>235</v>
      </c>
      <c r="E28" s="140">
        <v>1000</v>
      </c>
      <c r="F28" s="140">
        <v>1347</v>
      </c>
      <c r="G28" s="140">
        <v>2069</v>
      </c>
      <c r="H28" s="140">
        <v>1413</v>
      </c>
      <c r="I28" s="140">
        <v>2053</v>
      </c>
      <c r="J28" s="142">
        <v>9610</v>
      </c>
      <c r="K28" s="37"/>
    </row>
    <row r="29" spans="2:11" ht="13" x14ac:dyDescent="0.3">
      <c r="B29" s="222" t="s">
        <v>1472</v>
      </c>
      <c r="C29" s="40">
        <v>41</v>
      </c>
      <c r="D29" s="40">
        <v>11</v>
      </c>
      <c r="E29" s="40">
        <v>30</v>
      </c>
      <c r="F29" s="40">
        <v>34</v>
      </c>
      <c r="G29" s="40">
        <v>36</v>
      </c>
      <c r="H29" s="40">
        <v>35</v>
      </c>
      <c r="I29" s="40">
        <v>55</v>
      </c>
      <c r="J29" s="144">
        <v>242</v>
      </c>
      <c r="K29" s="37"/>
    </row>
    <row r="30" spans="2:11" ht="13" x14ac:dyDescent="0.3">
      <c r="B30" s="222" t="s">
        <v>1473</v>
      </c>
      <c r="C30" s="40">
        <v>68</v>
      </c>
      <c r="D30" s="40">
        <v>8</v>
      </c>
      <c r="E30" s="40">
        <v>38</v>
      </c>
      <c r="F30" s="40">
        <v>34</v>
      </c>
      <c r="G30" s="40">
        <v>47</v>
      </c>
      <c r="H30" s="40">
        <v>34</v>
      </c>
      <c r="I30" s="40">
        <v>60</v>
      </c>
      <c r="J30" s="144">
        <v>289</v>
      </c>
      <c r="K30" s="37"/>
    </row>
    <row r="31" spans="2:11" ht="13" x14ac:dyDescent="0.3">
      <c r="B31" s="224" t="s">
        <v>1474</v>
      </c>
      <c r="C31" s="40">
        <v>602</v>
      </c>
      <c r="D31" s="40">
        <v>91</v>
      </c>
      <c r="E31" s="40">
        <v>386</v>
      </c>
      <c r="F31" s="40">
        <v>496</v>
      </c>
      <c r="G31" s="40">
        <v>876</v>
      </c>
      <c r="H31" s="40">
        <v>558</v>
      </c>
      <c r="I31" s="40">
        <v>865</v>
      </c>
      <c r="J31" s="144">
        <v>3874</v>
      </c>
      <c r="K31" s="37"/>
    </row>
    <row r="32" spans="2:11" ht="13" x14ac:dyDescent="0.3">
      <c r="B32" s="223"/>
      <c r="C32" s="40"/>
      <c r="D32" s="40"/>
      <c r="E32" s="40"/>
      <c r="F32" s="40"/>
      <c r="G32" s="40"/>
      <c r="H32" s="40"/>
      <c r="I32" s="40"/>
      <c r="J32" s="144"/>
      <c r="K32" s="37"/>
    </row>
    <row r="33" spans="2:11" ht="13" x14ac:dyDescent="0.3">
      <c r="B33" s="231" t="s">
        <v>1475</v>
      </c>
      <c r="C33" s="140">
        <v>334</v>
      </c>
      <c r="D33" s="140">
        <v>48</v>
      </c>
      <c r="E33" s="140">
        <v>196</v>
      </c>
      <c r="F33" s="140">
        <v>229</v>
      </c>
      <c r="G33" s="140">
        <v>359</v>
      </c>
      <c r="H33" s="140">
        <v>275</v>
      </c>
      <c r="I33" s="140">
        <v>314</v>
      </c>
      <c r="J33" s="142">
        <v>1755</v>
      </c>
      <c r="K33" s="37"/>
    </row>
    <row r="34" spans="2:11" ht="13" x14ac:dyDescent="0.3">
      <c r="B34" s="233" t="s">
        <v>1504</v>
      </c>
      <c r="C34" s="43">
        <v>20</v>
      </c>
      <c r="D34" s="43" t="s">
        <v>148</v>
      </c>
      <c r="E34" s="43" t="s">
        <v>148</v>
      </c>
      <c r="F34" s="43">
        <v>12</v>
      </c>
      <c r="G34" s="43">
        <v>28</v>
      </c>
      <c r="H34" s="43">
        <v>27</v>
      </c>
      <c r="I34" s="43">
        <v>27</v>
      </c>
      <c r="J34" s="145">
        <v>130</v>
      </c>
      <c r="K34" s="37"/>
    </row>
    <row r="35" spans="2:11" ht="13" x14ac:dyDescent="0.3">
      <c r="B35" s="233"/>
      <c r="C35" s="43"/>
      <c r="D35" s="43"/>
      <c r="E35" s="43"/>
      <c r="F35" s="43"/>
      <c r="G35" s="43"/>
      <c r="H35" s="43"/>
      <c r="I35" s="43"/>
      <c r="J35" s="145"/>
      <c r="K35" s="37"/>
    </row>
    <row r="36" spans="2:11" ht="13" x14ac:dyDescent="0.3">
      <c r="B36" s="231" t="s">
        <v>1477</v>
      </c>
      <c r="C36" s="140">
        <v>1145</v>
      </c>
      <c r="D36" s="140">
        <v>183</v>
      </c>
      <c r="E36" s="140">
        <v>522</v>
      </c>
      <c r="F36" s="140">
        <v>615</v>
      </c>
      <c r="G36" s="140">
        <v>849</v>
      </c>
      <c r="H36" s="140">
        <v>764</v>
      </c>
      <c r="I36" s="140">
        <v>986</v>
      </c>
      <c r="J36" s="142">
        <v>5064</v>
      </c>
      <c r="K36" s="37"/>
    </row>
    <row r="37" spans="2:11" ht="13" x14ac:dyDescent="0.3">
      <c r="B37" s="224" t="s">
        <v>1478</v>
      </c>
      <c r="C37" s="40">
        <v>194</v>
      </c>
      <c r="D37" s="40">
        <v>36</v>
      </c>
      <c r="E37" s="40">
        <v>94</v>
      </c>
      <c r="F37" s="40">
        <v>107</v>
      </c>
      <c r="G37" s="40">
        <v>138</v>
      </c>
      <c r="H37" s="40">
        <v>146</v>
      </c>
      <c r="I37" s="40">
        <v>182</v>
      </c>
      <c r="J37" s="144">
        <v>897</v>
      </c>
      <c r="K37" s="37"/>
    </row>
    <row r="38" spans="2:11" ht="13" x14ac:dyDescent="0.3">
      <c r="B38" s="224" t="s">
        <v>1479</v>
      </c>
      <c r="C38" s="40">
        <v>185</v>
      </c>
      <c r="D38" s="40">
        <v>28</v>
      </c>
      <c r="E38" s="40">
        <v>66</v>
      </c>
      <c r="F38" s="40">
        <v>81</v>
      </c>
      <c r="G38" s="40">
        <v>122</v>
      </c>
      <c r="H38" s="40">
        <v>114</v>
      </c>
      <c r="I38" s="40">
        <v>157</v>
      </c>
      <c r="J38" s="144">
        <v>753</v>
      </c>
      <c r="K38" s="37"/>
    </row>
    <row r="39" spans="2:11" ht="13" x14ac:dyDescent="0.3">
      <c r="B39" s="223"/>
      <c r="C39" s="43"/>
      <c r="D39" s="43"/>
      <c r="E39" s="43"/>
      <c r="F39" s="43"/>
      <c r="G39" s="43"/>
      <c r="H39" s="43"/>
      <c r="I39" s="43"/>
      <c r="J39" s="145"/>
      <c r="K39" s="37"/>
    </row>
    <row r="40" spans="2:11" ht="13" x14ac:dyDescent="0.3">
      <c r="B40" s="231" t="s">
        <v>1480</v>
      </c>
      <c r="C40" s="140">
        <v>871</v>
      </c>
      <c r="D40" s="140">
        <v>102</v>
      </c>
      <c r="E40" s="140">
        <v>460</v>
      </c>
      <c r="F40" s="140">
        <v>707</v>
      </c>
      <c r="G40" s="140">
        <v>961</v>
      </c>
      <c r="H40" s="140">
        <v>748</v>
      </c>
      <c r="I40" s="140">
        <v>782</v>
      </c>
      <c r="J40" s="142">
        <v>4631</v>
      </c>
      <c r="K40" s="37"/>
    </row>
    <row r="41" spans="2:11" ht="13" x14ac:dyDescent="0.3">
      <c r="B41" s="224" t="s">
        <v>1481</v>
      </c>
      <c r="C41" s="43">
        <v>30</v>
      </c>
      <c r="D41" s="43" t="s">
        <v>148</v>
      </c>
      <c r="E41" s="43" t="s">
        <v>148</v>
      </c>
      <c r="F41" s="43">
        <v>13</v>
      </c>
      <c r="G41" s="43">
        <v>22</v>
      </c>
      <c r="H41" s="43">
        <v>19</v>
      </c>
      <c r="I41" s="43">
        <v>23</v>
      </c>
      <c r="J41" s="144">
        <v>120</v>
      </c>
      <c r="K41" s="37"/>
    </row>
    <row r="42" spans="2:11" ht="13" x14ac:dyDescent="0.3">
      <c r="B42" s="224" t="s">
        <v>1482</v>
      </c>
      <c r="C42" s="43">
        <v>128</v>
      </c>
      <c r="D42" s="43">
        <v>8</v>
      </c>
      <c r="E42" s="43">
        <v>53</v>
      </c>
      <c r="F42" s="43">
        <v>66</v>
      </c>
      <c r="G42" s="43">
        <v>113</v>
      </c>
      <c r="H42" s="43">
        <v>97</v>
      </c>
      <c r="I42" s="43">
        <v>101</v>
      </c>
      <c r="J42" s="144">
        <v>566</v>
      </c>
      <c r="K42" s="37"/>
    </row>
    <row r="43" spans="2:11" ht="13" x14ac:dyDescent="0.3">
      <c r="B43" s="223"/>
      <c r="C43" s="40"/>
      <c r="D43" s="40"/>
      <c r="E43" s="40"/>
      <c r="F43" s="40"/>
      <c r="G43" s="40"/>
      <c r="H43" s="40"/>
      <c r="I43" s="40"/>
      <c r="J43" s="144"/>
      <c r="K43" s="37"/>
    </row>
    <row r="44" spans="2:11" ht="13" x14ac:dyDescent="0.3">
      <c r="B44" s="231" t="s">
        <v>1483</v>
      </c>
      <c r="C44" s="140">
        <v>995</v>
      </c>
      <c r="D44" s="140">
        <v>191</v>
      </c>
      <c r="E44" s="140">
        <v>552</v>
      </c>
      <c r="F44" s="140">
        <v>630</v>
      </c>
      <c r="G44" s="140">
        <v>807</v>
      </c>
      <c r="H44" s="140">
        <v>654</v>
      </c>
      <c r="I44" s="140">
        <v>837</v>
      </c>
      <c r="J44" s="142">
        <v>4666</v>
      </c>
      <c r="K44" s="37"/>
    </row>
    <row r="45" spans="2:11" ht="13" x14ac:dyDescent="0.3">
      <c r="B45" s="223" t="s">
        <v>64</v>
      </c>
      <c r="C45" s="40">
        <v>548</v>
      </c>
      <c r="D45" s="40">
        <v>82</v>
      </c>
      <c r="E45" s="40">
        <v>257</v>
      </c>
      <c r="F45" s="40">
        <v>299</v>
      </c>
      <c r="G45" s="40">
        <v>418</v>
      </c>
      <c r="H45" s="40">
        <v>358</v>
      </c>
      <c r="I45" s="40">
        <v>385</v>
      </c>
      <c r="J45" s="144">
        <v>2347</v>
      </c>
      <c r="K45" s="37"/>
    </row>
    <row r="46" spans="2:11" ht="13" x14ac:dyDescent="0.3">
      <c r="B46" s="223"/>
      <c r="C46" s="40"/>
      <c r="D46" s="40"/>
      <c r="E46" s="40"/>
      <c r="F46" s="40"/>
      <c r="G46" s="40"/>
      <c r="H46" s="40"/>
      <c r="I46" s="40"/>
      <c r="J46" s="144"/>
      <c r="K46" s="37"/>
    </row>
    <row r="47" spans="2:11" ht="13.5" x14ac:dyDescent="0.3">
      <c r="B47" s="231" t="s">
        <v>1522</v>
      </c>
      <c r="C47" s="140">
        <v>180</v>
      </c>
      <c r="D47" s="140">
        <v>33</v>
      </c>
      <c r="E47" s="140">
        <v>110</v>
      </c>
      <c r="F47" s="140">
        <v>125</v>
      </c>
      <c r="G47" s="140">
        <v>197</v>
      </c>
      <c r="H47" s="140">
        <v>125</v>
      </c>
      <c r="I47" s="140">
        <v>197</v>
      </c>
      <c r="J47" s="142">
        <v>967</v>
      </c>
      <c r="K47" s="37"/>
    </row>
    <row r="48" spans="2:11" ht="13" x14ac:dyDescent="0.3">
      <c r="B48" s="226" t="s">
        <v>1485</v>
      </c>
      <c r="C48" s="40">
        <v>91</v>
      </c>
      <c r="D48" s="40">
        <v>18</v>
      </c>
      <c r="E48" s="40">
        <v>55</v>
      </c>
      <c r="F48" s="40">
        <v>66</v>
      </c>
      <c r="G48" s="40">
        <v>112</v>
      </c>
      <c r="H48" s="40">
        <v>60</v>
      </c>
      <c r="I48" s="40">
        <v>83</v>
      </c>
      <c r="J48" s="144">
        <v>485</v>
      </c>
      <c r="K48" s="37"/>
    </row>
    <row r="49" spans="2:12" ht="13" x14ac:dyDescent="0.3">
      <c r="B49" s="223"/>
      <c r="C49" s="40"/>
      <c r="D49" s="40"/>
      <c r="E49" s="40"/>
      <c r="F49" s="40"/>
      <c r="G49" s="40"/>
      <c r="H49" s="40"/>
      <c r="I49" s="40"/>
      <c r="J49" s="144"/>
      <c r="K49" s="37"/>
    </row>
    <row r="50" spans="2:12" ht="13" x14ac:dyDescent="0.3">
      <c r="B50" s="231" t="s">
        <v>1486</v>
      </c>
      <c r="C50" s="140">
        <v>101</v>
      </c>
      <c r="D50" s="140">
        <v>10</v>
      </c>
      <c r="E50" s="140">
        <v>35</v>
      </c>
      <c r="F50" s="140">
        <v>61</v>
      </c>
      <c r="G50" s="140">
        <v>55</v>
      </c>
      <c r="H50" s="140">
        <v>44</v>
      </c>
      <c r="I50" s="140">
        <v>60</v>
      </c>
      <c r="J50" s="142">
        <v>366</v>
      </c>
      <c r="K50" s="37"/>
    </row>
    <row r="51" spans="2:12" ht="13" x14ac:dyDescent="0.3">
      <c r="B51" s="223"/>
      <c r="C51" s="43"/>
      <c r="D51" s="43"/>
      <c r="E51" s="43"/>
      <c r="F51" s="43"/>
      <c r="G51" s="43"/>
      <c r="H51" s="43"/>
      <c r="I51" s="43"/>
      <c r="J51" s="145"/>
      <c r="K51" s="37"/>
    </row>
    <row r="52" spans="2:12" ht="12.75" customHeight="1" x14ac:dyDescent="0.3">
      <c r="B52" s="231" t="s">
        <v>1487</v>
      </c>
      <c r="C52" s="140">
        <v>434</v>
      </c>
      <c r="D52" s="140">
        <v>62</v>
      </c>
      <c r="E52" s="140">
        <v>247</v>
      </c>
      <c r="F52" s="140">
        <v>324</v>
      </c>
      <c r="G52" s="140">
        <v>399</v>
      </c>
      <c r="H52" s="140">
        <v>261</v>
      </c>
      <c r="I52" s="140">
        <v>360</v>
      </c>
      <c r="J52" s="142">
        <v>2087</v>
      </c>
      <c r="K52" s="37"/>
    </row>
    <row r="53" spans="2:12" ht="13" x14ac:dyDescent="0.3">
      <c r="B53" s="223"/>
      <c r="C53" s="43"/>
      <c r="D53" s="43"/>
      <c r="E53" s="43"/>
      <c r="F53" s="43"/>
      <c r="G53" s="43"/>
      <c r="H53" s="43"/>
      <c r="I53" s="43"/>
      <c r="J53" s="145"/>
      <c r="K53" s="37"/>
    </row>
    <row r="54" spans="2:12" ht="12.75" customHeight="1" x14ac:dyDescent="0.3">
      <c r="B54" s="231" t="s">
        <v>1488</v>
      </c>
      <c r="C54" s="140">
        <v>1247</v>
      </c>
      <c r="D54" s="140">
        <v>222</v>
      </c>
      <c r="E54" s="140">
        <v>638</v>
      </c>
      <c r="F54" s="140">
        <v>955</v>
      </c>
      <c r="G54" s="140">
        <v>1051</v>
      </c>
      <c r="H54" s="140">
        <v>893</v>
      </c>
      <c r="I54" s="140">
        <v>1080</v>
      </c>
      <c r="J54" s="142">
        <v>6086</v>
      </c>
      <c r="K54" s="37"/>
    </row>
    <row r="55" spans="2:12" ht="13" x14ac:dyDescent="0.3">
      <c r="B55" s="224" t="s">
        <v>1489</v>
      </c>
      <c r="C55" s="40">
        <v>121</v>
      </c>
      <c r="D55" s="40">
        <v>23</v>
      </c>
      <c r="E55" s="40">
        <v>80</v>
      </c>
      <c r="F55" s="40">
        <v>92</v>
      </c>
      <c r="G55" s="40">
        <v>125</v>
      </c>
      <c r="H55" s="40">
        <v>98</v>
      </c>
      <c r="I55" s="40">
        <v>155</v>
      </c>
      <c r="J55" s="144">
        <v>694</v>
      </c>
      <c r="K55" s="37"/>
    </row>
    <row r="56" spans="2:12" ht="13" x14ac:dyDescent="0.3">
      <c r="B56" s="224" t="s">
        <v>1490</v>
      </c>
      <c r="C56" s="40">
        <v>183</v>
      </c>
      <c r="D56" s="40">
        <v>35</v>
      </c>
      <c r="E56" s="40">
        <v>62</v>
      </c>
      <c r="F56" s="40">
        <v>75</v>
      </c>
      <c r="G56" s="40">
        <v>122</v>
      </c>
      <c r="H56" s="40">
        <v>91</v>
      </c>
      <c r="I56" s="40">
        <v>113</v>
      </c>
      <c r="J56" s="144">
        <v>681</v>
      </c>
      <c r="K56" s="37"/>
    </row>
    <row r="57" spans="2:12" ht="13" x14ac:dyDescent="0.3">
      <c r="B57" s="227"/>
      <c r="C57" s="44"/>
      <c r="D57" s="44"/>
      <c r="E57" s="44"/>
      <c r="F57" s="44"/>
      <c r="G57" s="44"/>
      <c r="H57" s="44"/>
      <c r="I57" s="44"/>
      <c r="J57" s="146"/>
      <c r="K57" s="37"/>
    </row>
    <row r="58" spans="2:12" ht="13" x14ac:dyDescent="0.3">
      <c r="B58" s="231" t="s">
        <v>1491</v>
      </c>
      <c r="C58" s="140">
        <v>1115</v>
      </c>
      <c r="D58" s="140">
        <v>160</v>
      </c>
      <c r="E58" s="140">
        <v>610</v>
      </c>
      <c r="F58" s="140">
        <v>853</v>
      </c>
      <c r="G58" s="140">
        <v>955</v>
      </c>
      <c r="H58" s="140">
        <v>878</v>
      </c>
      <c r="I58" s="140">
        <v>1214</v>
      </c>
      <c r="J58" s="142">
        <v>5785</v>
      </c>
      <c r="K58" s="37"/>
    </row>
    <row r="59" spans="2:12" ht="13" x14ac:dyDescent="0.3">
      <c r="B59" s="224" t="s">
        <v>1492</v>
      </c>
      <c r="C59" s="40">
        <v>84</v>
      </c>
      <c r="D59" s="40">
        <v>10</v>
      </c>
      <c r="E59" s="40">
        <v>37</v>
      </c>
      <c r="F59" s="40">
        <v>46</v>
      </c>
      <c r="G59" s="40">
        <v>57</v>
      </c>
      <c r="H59" s="40">
        <v>78</v>
      </c>
      <c r="I59" s="40">
        <v>83</v>
      </c>
      <c r="J59" s="144">
        <v>395</v>
      </c>
      <c r="K59" s="37"/>
    </row>
    <row r="60" spans="2:12" ht="13" x14ac:dyDescent="0.3">
      <c r="B60" s="224" t="s">
        <v>1493</v>
      </c>
      <c r="C60" s="40">
        <v>65</v>
      </c>
      <c r="D60" s="40">
        <v>12</v>
      </c>
      <c r="E60" s="40">
        <v>37</v>
      </c>
      <c r="F60" s="40">
        <v>28</v>
      </c>
      <c r="G60" s="40">
        <v>46</v>
      </c>
      <c r="H60" s="40">
        <v>63</v>
      </c>
      <c r="I60" s="40">
        <v>65</v>
      </c>
      <c r="J60" s="144">
        <v>316</v>
      </c>
      <c r="K60" s="37"/>
    </row>
    <row r="61" spans="2:12" ht="13" x14ac:dyDescent="0.3">
      <c r="B61" s="224" t="s">
        <v>75</v>
      </c>
      <c r="C61" s="40">
        <v>83</v>
      </c>
      <c r="D61" s="40">
        <v>20</v>
      </c>
      <c r="E61" s="40">
        <v>58</v>
      </c>
      <c r="F61" s="40">
        <v>88</v>
      </c>
      <c r="G61" s="40">
        <v>67</v>
      </c>
      <c r="H61" s="40">
        <v>73</v>
      </c>
      <c r="I61" s="40">
        <v>92</v>
      </c>
      <c r="J61" s="144">
        <v>481</v>
      </c>
      <c r="K61" s="37"/>
    </row>
    <row r="62" spans="2:12" ht="13" x14ac:dyDescent="0.3">
      <c r="B62" s="223"/>
      <c r="C62" s="40"/>
      <c r="D62" s="40"/>
      <c r="E62" s="40"/>
      <c r="F62" s="40"/>
      <c r="G62" s="40"/>
      <c r="H62" s="40"/>
      <c r="I62" s="40"/>
      <c r="J62" s="144"/>
      <c r="K62" s="37"/>
    </row>
    <row r="63" spans="2:12" ht="13" x14ac:dyDescent="0.3">
      <c r="B63" s="231" t="s">
        <v>1494</v>
      </c>
      <c r="C63" s="140">
        <v>85</v>
      </c>
      <c r="D63" s="140">
        <v>12</v>
      </c>
      <c r="E63" s="140">
        <v>44</v>
      </c>
      <c r="F63" s="140">
        <v>75</v>
      </c>
      <c r="G63" s="140">
        <v>64</v>
      </c>
      <c r="H63" s="140">
        <v>45</v>
      </c>
      <c r="I63" s="140">
        <v>75</v>
      </c>
      <c r="J63" s="142">
        <v>400</v>
      </c>
      <c r="K63" s="37"/>
    </row>
    <row r="64" spans="2:12" ht="13" x14ac:dyDescent="0.3">
      <c r="B64" s="228"/>
      <c r="C64" s="46"/>
      <c r="D64" s="46"/>
      <c r="E64" s="46"/>
      <c r="F64" s="46"/>
      <c r="G64" s="46"/>
      <c r="H64" s="46"/>
      <c r="I64" s="46"/>
      <c r="J64" s="147"/>
      <c r="K64" s="37"/>
      <c r="L64" s="32"/>
    </row>
    <row r="65" spans="2:11" ht="13" x14ac:dyDescent="0.3">
      <c r="B65" s="231" t="s">
        <v>1495</v>
      </c>
      <c r="C65" s="140">
        <v>1308</v>
      </c>
      <c r="D65" s="140">
        <v>192</v>
      </c>
      <c r="E65" s="140">
        <v>735</v>
      </c>
      <c r="F65" s="140">
        <v>766</v>
      </c>
      <c r="G65" s="140">
        <v>1224</v>
      </c>
      <c r="H65" s="140">
        <v>929</v>
      </c>
      <c r="I65" s="140">
        <v>1215</v>
      </c>
      <c r="J65" s="142">
        <v>6369</v>
      </c>
      <c r="K65" s="37"/>
    </row>
    <row r="66" spans="2:11" ht="13" x14ac:dyDescent="0.3">
      <c r="B66" s="222" t="s">
        <v>1496</v>
      </c>
      <c r="C66" s="40">
        <v>413</v>
      </c>
      <c r="D66" s="40">
        <v>72</v>
      </c>
      <c r="E66" s="40">
        <v>230</v>
      </c>
      <c r="F66" s="40">
        <v>215</v>
      </c>
      <c r="G66" s="40">
        <v>355</v>
      </c>
      <c r="H66" s="40">
        <v>220</v>
      </c>
      <c r="I66" s="40">
        <v>352</v>
      </c>
      <c r="J66" s="144">
        <v>1857</v>
      </c>
      <c r="K66" s="37"/>
    </row>
    <row r="67" spans="2:11" ht="13" x14ac:dyDescent="0.3">
      <c r="B67" s="222" t="s">
        <v>1497</v>
      </c>
      <c r="C67" s="40">
        <v>113</v>
      </c>
      <c r="D67" s="40">
        <v>15</v>
      </c>
      <c r="E67" s="40">
        <v>50</v>
      </c>
      <c r="F67" s="40">
        <v>49</v>
      </c>
      <c r="G67" s="40">
        <v>116</v>
      </c>
      <c r="H67" s="40">
        <v>68</v>
      </c>
      <c r="I67" s="40">
        <v>94</v>
      </c>
      <c r="J67" s="144">
        <v>505</v>
      </c>
      <c r="K67" s="37"/>
    </row>
    <row r="68" spans="2:11" ht="13" x14ac:dyDescent="0.3">
      <c r="B68" s="222" t="s">
        <v>1506</v>
      </c>
      <c r="C68" s="40">
        <v>42</v>
      </c>
      <c r="D68" s="40">
        <v>14</v>
      </c>
      <c r="E68" s="40">
        <v>18</v>
      </c>
      <c r="F68" s="40">
        <v>21</v>
      </c>
      <c r="G68" s="40">
        <v>38</v>
      </c>
      <c r="H68" s="40">
        <v>37</v>
      </c>
      <c r="I68" s="40">
        <v>37</v>
      </c>
      <c r="J68" s="144">
        <v>207</v>
      </c>
      <c r="K68" s="37"/>
    </row>
    <row r="69" spans="2:11" ht="13" x14ac:dyDescent="0.3">
      <c r="B69" s="222" t="s">
        <v>1507</v>
      </c>
      <c r="C69" s="40">
        <v>72</v>
      </c>
      <c r="D69" s="40">
        <v>14</v>
      </c>
      <c r="E69" s="40">
        <v>46</v>
      </c>
      <c r="F69" s="40">
        <v>36</v>
      </c>
      <c r="G69" s="40">
        <v>63</v>
      </c>
      <c r="H69" s="40">
        <v>44</v>
      </c>
      <c r="I69" s="40">
        <v>66</v>
      </c>
      <c r="J69" s="144">
        <v>341</v>
      </c>
      <c r="K69" s="37"/>
    </row>
    <row r="70" spans="2:11" ht="13" x14ac:dyDescent="0.3">
      <c r="B70" s="234"/>
      <c r="C70" s="40"/>
      <c r="D70" s="40"/>
      <c r="E70" s="40"/>
      <c r="F70" s="40"/>
      <c r="G70" s="40"/>
      <c r="H70" s="40"/>
      <c r="I70" s="40"/>
      <c r="J70" s="144"/>
      <c r="K70" s="37"/>
    </row>
    <row r="71" spans="2:11" ht="13" x14ac:dyDescent="0.3">
      <c r="B71" s="231" t="s">
        <v>1499</v>
      </c>
      <c r="C71" s="140">
        <v>154</v>
      </c>
      <c r="D71" s="140">
        <v>56</v>
      </c>
      <c r="E71" s="140">
        <v>103</v>
      </c>
      <c r="F71" s="140">
        <v>92</v>
      </c>
      <c r="G71" s="140">
        <v>165</v>
      </c>
      <c r="H71" s="140">
        <v>86</v>
      </c>
      <c r="I71" s="140">
        <v>188</v>
      </c>
      <c r="J71" s="142">
        <v>844</v>
      </c>
      <c r="K71" s="37"/>
    </row>
    <row r="72" spans="2:11" ht="13" x14ac:dyDescent="0.3">
      <c r="B72" s="234"/>
      <c r="C72" s="46"/>
      <c r="D72" s="46"/>
      <c r="E72" s="46"/>
      <c r="F72" s="46"/>
      <c r="G72" s="46"/>
      <c r="H72" s="46"/>
      <c r="I72" s="46"/>
      <c r="J72" s="147"/>
      <c r="K72" s="37"/>
    </row>
    <row r="73" spans="2:11" ht="13" x14ac:dyDescent="0.3">
      <c r="B73" s="231" t="s">
        <v>1500</v>
      </c>
      <c r="C73" s="140">
        <v>38</v>
      </c>
      <c r="D73" s="140">
        <v>9</v>
      </c>
      <c r="E73" s="140">
        <v>27</v>
      </c>
      <c r="F73" s="140">
        <v>26</v>
      </c>
      <c r="G73" s="140">
        <v>37</v>
      </c>
      <c r="H73" s="140">
        <v>35</v>
      </c>
      <c r="I73" s="140">
        <v>42</v>
      </c>
      <c r="J73" s="142">
        <v>214</v>
      </c>
      <c r="K73" s="37"/>
    </row>
    <row r="74" spans="2:11" ht="13" x14ac:dyDescent="0.3">
      <c r="B74" s="149"/>
      <c r="C74" s="150"/>
      <c r="D74" s="150"/>
      <c r="E74" s="150"/>
      <c r="F74" s="150"/>
      <c r="G74" s="150"/>
      <c r="H74" s="150"/>
      <c r="I74" s="150"/>
      <c r="J74" s="153"/>
    </row>
    <row r="75" spans="2:11" ht="21" customHeight="1" x14ac:dyDescent="0.25">
      <c r="B75" s="229" t="s">
        <v>1513</v>
      </c>
      <c r="D75" s="29"/>
      <c r="F75" s="30"/>
      <c r="G75" s="30"/>
    </row>
    <row r="76" spans="2:11" ht="12.75" customHeight="1" x14ac:dyDescent="0.25">
      <c r="B76" s="229" t="s">
        <v>1514</v>
      </c>
      <c r="D76" s="29"/>
      <c r="F76" s="30"/>
      <c r="G76" s="30"/>
    </row>
    <row r="77" spans="2:11" ht="9.75" customHeight="1" x14ac:dyDescent="0.25">
      <c r="B77" s="217" t="s">
        <v>1515</v>
      </c>
      <c r="D77" s="29"/>
      <c r="F77" s="30"/>
      <c r="G77" s="30"/>
    </row>
  </sheetData>
  <sheetProtection algorithmName="SHA-512" hashValue="Cugz/0Wuv89K3uqI6/fTLH1piYs4Sm5XomviyFwMcg7lmx0Xe2ASXGjBVL5v6v8XVazrxGQ6Q5Iz3ObnYFIamw==" saltValue="qfOqFHzpr9N3KDSXKXOl0g==" spinCount="100000" sheet="1" objects="1" scenarios="1"/>
  <mergeCells count="2">
    <mergeCell ref="C12:I12"/>
    <mergeCell ref="J12:J13"/>
  </mergeCells>
  <hyperlinks>
    <hyperlink ref="B77" r:id="rId1"/>
  </hyperlinks>
  <pageMargins left="0.15748031496062992" right="0.15748031496062992" top="0.39370078740157483" bottom="0.39370078740157483" header="0.51181102362204722" footer="0.51181102362204722"/>
  <pageSetup paperSize="9" scale="67"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Z77"/>
  <sheetViews>
    <sheetView showGridLines="0" showRowColHeaders="0" zoomScaleNormal="100" workbookViewId="0"/>
  </sheetViews>
  <sheetFormatPr defaultColWidth="9.1796875" defaultRowHeight="12.5" x14ac:dyDescent="0.25"/>
  <cols>
    <col min="1" max="1" width="1.7265625" style="29" customWidth="1"/>
    <col min="2" max="2" width="43.1796875" style="29" customWidth="1"/>
    <col min="3" max="3" width="11.7265625" style="29" customWidth="1"/>
    <col min="4" max="4" width="11.7265625" style="30" customWidth="1"/>
    <col min="5" max="9" width="11.7265625" style="29" customWidth="1"/>
    <col min="10" max="10" width="12.7265625" style="29" customWidth="1"/>
    <col min="11" max="18" width="9.1796875" style="29"/>
    <col min="19" max="26" width="5.81640625" style="29" bestFit="1" customWidth="1"/>
    <col min="27" max="16384" width="9.1796875" style="29"/>
  </cols>
  <sheetData>
    <row r="1" spans="2:26" ht="7" customHeight="1" x14ac:dyDescent="0.25"/>
    <row r="3" spans="2:26" x14ac:dyDescent="0.25">
      <c r="D3" s="29"/>
      <c r="J3" s="3"/>
    </row>
    <row r="4" spans="2:26" x14ac:dyDescent="0.25">
      <c r="D4" s="29"/>
    </row>
    <row r="5" spans="2:26" x14ac:dyDescent="0.25">
      <c r="D5" s="29"/>
      <c r="E5" s="3"/>
      <c r="F5" s="3"/>
      <c r="G5" s="3"/>
      <c r="H5" s="3"/>
      <c r="I5" s="3"/>
    </row>
    <row r="6" spans="2:26" x14ac:dyDescent="0.25">
      <c r="D6" s="29"/>
    </row>
    <row r="7" spans="2:26" ht="14" x14ac:dyDescent="0.3">
      <c r="B7" s="31"/>
      <c r="D7" s="29"/>
      <c r="E7" s="3"/>
      <c r="F7" s="3"/>
      <c r="G7" s="3"/>
      <c r="H7" s="3"/>
      <c r="I7" s="3"/>
      <c r="J7" s="3"/>
    </row>
    <row r="8" spans="2:26" ht="14" x14ac:dyDescent="0.3">
      <c r="B8" s="31"/>
      <c r="D8" s="29"/>
    </row>
    <row r="9" spans="2:26" ht="18" x14ac:dyDescent="0.4">
      <c r="B9" s="242" t="s">
        <v>1530</v>
      </c>
      <c r="C9" s="32"/>
      <c r="D9" s="32"/>
      <c r="E9" s="32"/>
      <c r="F9" s="32"/>
      <c r="G9" s="32"/>
    </row>
    <row r="11" spans="2:26" x14ac:dyDescent="0.25">
      <c r="B11" s="148"/>
      <c r="C11" s="148"/>
      <c r="D11" s="148"/>
      <c r="E11" s="148"/>
      <c r="F11" s="148"/>
      <c r="G11" s="148"/>
      <c r="H11" s="148"/>
      <c r="I11" s="148"/>
      <c r="J11" s="148"/>
    </row>
    <row r="12" spans="2:26" s="33" customFormat="1" ht="18" customHeight="1" x14ac:dyDescent="0.3">
      <c r="B12" s="106"/>
      <c r="C12" s="277" t="s">
        <v>1531</v>
      </c>
      <c r="D12" s="277"/>
      <c r="E12" s="277"/>
      <c r="F12" s="277"/>
      <c r="G12" s="277"/>
      <c r="H12" s="277"/>
      <c r="I12" s="277"/>
      <c r="J12" s="278" t="s">
        <v>1518</v>
      </c>
    </row>
    <row r="13" spans="2:26" s="33" customFormat="1" ht="40.5" customHeight="1" x14ac:dyDescent="0.3">
      <c r="B13" s="152"/>
      <c r="C13" s="230" t="s">
        <v>83</v>
      </c>
      <c r="D13" s="230" t="s">
        <v>84</v>
      </c>
      <c r="E13" s="230" t="s">
        <v>85</v>
      </c>
      <c r="F13" s="230" t="s">
        <v>1524</v>
      </c>
      <c r="G13" s="230" t="s">
        <v>1525</v>
      </c>
      <c r="H13" s="230" t="s">
        <v>180</v>
      </c>
      <c r="I13" s="230" t="s">
        <v>86</v>
      </c>
      <c r="J13" s="279"/>
    </row>
    <row r="14" spans="2:26" ht="13" x14ac:dyDescent="0.3">
      <c r="B14" s="34"/>
      <c r="C14" s="35"/>
      <c r="D14" s="35"/>
      <c r="E14" s="30"/>
      <c r="F14" s="30"/>
      <c r="G14" s="30"/>
      <c r="H14" s="30"/>
      <c r="I14" s="30"/>
      <c r="J14" s="141"/>
    </row>
    <row r="15" spans="2:26" ht="13" x14ac:dyDescent="0.3">
      <c r="B15" s="243" t="s">
        <v>1503</v>
      </c>
      <c r="C15" s="154">
        <v>435.26423235744448</v>
      </c>
      <c r="D15" s="154">
        <v>448.23607566169017</v>
      </c>
      <c r="E15" s="154">
        <v>467.77606883073327</v>
      </c>
      <c r="F15" s="154">
        <v>598.33677631230466</v>
      </c>
      <c r="G15" s="154">
        <v>545.89989189352639</v>
      </c>
      <c r="H15" s="154">
        <v>470.97118734582813</v>
      </c>
      <c r="I15" s="154">
        <v>469.01615650647807</v>
      </c>
      <c r="J15" s="135">
        <v>489.45336370554537</v>
      </c>
      <c r="K15" s="37"/>
      <c r="L15" s="177"/>
      <c r="M15" s="177"/>
      <c r="N15" s="177"/>
      <c r="O15" s="177"/>
      <c r="P15" s="177"/>
      <c r="Q15" s="177"/>
      <c r="R15" s="177"/>
    </row>
    <row r="16" spans="2:26" s="32" customFormat="1" ht="13" x14ac:dyDescent="0.3">
      <c r="B16" s="221"/>
      <c r="C16" s="38"/>
      <c r="D16" s="38"/>
      <c r="E16" s="38"/>
      <c r="F16" s="38"/>
      <c r="G16" s="38"/>
      <c r="H16" s="38"/>
      <c r="I16" s="38"/>
      <c r="J16" s="155"/>
      <c r="K16" s="37"/>
      <c r="L16" s="177"/>
      <c r="M16" s="177"/>
      <c r="N16" s="177"/>
      <c r="O16" s="177"/>
      <c r="P16" s="177"/>
      <c r="Q16" s="177"/>
      <c r="R16" s="177"/>
      <c r="S16" s="29"/>
      <c r="T16" s="29"/>
      <c r="U16" s="29"/>
      <c r="V16" s="29"/>
      <c r="W16" s="29"/>
      <c r="X16" s="29"/>
      <c r="Y16" s="29"/>
      <c r="Z16" s="29"/>
    </row>
    <row r="17" spans="2:18" ht="13" x14ac:dyDescent="0.3">
      <c r="B17" s="243" t="s">
        <v>1463</v>
      </c>
      <c r="C17" s="154">
        <v>37.059806059481275</v>
      </c>
      <c r="D17" s="154">
        <v>32.1667074577812</v>
      </c>
      <c r="E17" s="154">
        <v>41.400205844598887</v>
      </c>
      <c r="F17" s="154">
        <v>46.188887123258645</v>
      </c>
      <c r="G17" s="154">
        <v>45.66175525601578</v>
      </c>
      <c r="H17" s="154">
        <v>47.215793979774347</v>
      </c>
      <c r="I17" s="154">
        <v>47.87590977133123</v>
      </c>
      <c r="J17" s="135">
        <v>43.551007911088867</v>
      </c>
      <c r="K17" s="37"/>
      <c r="L17" s="177"/>
      <c r="M17" s="177"/>
      <c r="N17" s="177"/>
      <c r="O17" s="177"/>
      <c r="P17" s="177"/>
      <c r="Q17" s="177"/>
      <c r="R17" s="177"/>
    </row>
    <row r="18" spans="2:18" ht="13" x14ac:dyDescent="0.3">
      <c r="B18" s="200" t="s">
        <v>1464</v>
      </c>
      <c r="C18" s="77">
        <v>13.397206885352388</v>
      </c>
      <c r="D18" s="77">
        <v>12.237334358938499</v>
      </c>
      <c r="E18" s="77">
        <v>16.768239797393406</v>
      </c>
      <c r="F18" s="77">
        <v>14.725356215901266</v>
      </c>
      <c r="G18" s="77">
        <v>14.741791845899137</v>
      </c>
      <c r="H18" s="77">
        <v>17.546982681891006</v>
      </c>
      <c r="I18" s="77">
        <v>17.808289887988437</v>
      </c>
      <c r="J18" s="156">
        <v>15.601119520075008</v>
      </c>
      <c r="K18" s="37"/>
      <c r="L18" s="177"/>
      <c r="M18" s="177"/>
      <c r="N18" s="177"/>
      <c r="O18" s="177"/>
      <c r="P18" s="177"/>
      <c r="Q18" s="177"/>
      <c r="R18" s="177"/>
    </row>
    <row r="19" spans="2:18" ht="13" x14ac:dyDescent="0.3">
      <c r="B19" s="200" t="s">
        <v>1465</v>
      </c>
      <c r="C19" s="77">
        <v>4.5237321950540528</v>
      </c>
      <c r="D19" s="77">
        <v>4.8949337435753986</v>
      </c>
      <c r="E19" s="77">
        <v>6.707295918957362</v>
      </c>
      <c r="F19" s="77">
        <v>6.4622066846760946</v>
      </c>
      <c r="G19" s="77">
        <v>5.4431231431012188</v>
      </c>
      <c r="H19" s="77">
        <v>7.2052827437716687</v>
      </c>
      <c r="I19" s="77">
        <v>7.6136891550095491</v>
      </c>
      <c r="J19" s="156">
        <v>6.1743844354694248</v>
      </c>
      <c r="K19" s="37"/>
      <c r="L19" s="177"/>
      <c r="M19" s="177"/>
      <c r="N19" s="177"/>
      <c r="O19" s="177"/>
      <c r="P19" s="177"/>
      <c r="Q19" s="177"/>
      <c r="R19" s="177"/>
    </row>
    <row r="20" spans="2:18" ht="13" x14ac:dyDescent="0.3">
      <c r="B20" s="200" t="s">
        <v>1466</v>
      </c>
      <c r="C20" s="77">
        <v>1.6819004314944555</v>
      </c>
      <c r="D20" s="77">
        <v>2.0978287472465995</v>
      </c>
      <c r="E20" s="77">
        <v>2.0815745955384917</v>
      </c>
      <c r="F20" s="77">
        <v>1.4831294030404152</v>
      </c>
      <c r="G20" s="77">
        <v>2.2679679762921747</v>
      </c>
      <c r="H20" s="77">
        <v>2.7125770329493344</v>
      </c>
      <c r="I20" s="77">
        <v>2.9035255252155059</v>
      </c>
      <c r="J20" s="156">
        <v>2.2105820818347324</v>
      </c>
      <c r="K20" s="37"/>
      <c r="L20" s="177"/>
      <c r="M20" s="177"/>
      <c r="N20" s="177"/>
      <c r="O20" s="177"/>
      <c r="P20" s="177"/>
      <c r="Q20" s="177"/>
      <c r="R20" s="177"/>
    </row>
    <row r="21" spans="2:18" ht="13" x14ac:dyDescent="0.3">
      <c r="B21" s="200" t="s">
        <v>46</v>
      </c>
      <c r="C21" s="77">
        <v>7.3075673920103927</v>
      </c>
      <c r="D21" s="77">
        <v>5.594209992657599</v>
      </c>
      <c r="E21" s="77">
        <v>7.9793692828975518</v>
      </c>
      <c r="F21" s="77">
        <v>7.0978335716934158</v>
      </c>
      <c r="G21" s="77">
        <v>7.1818985915918869</v>
      </c>
      <c r="H21" s="77">
        <v>8.2224991311276678</v>
      </c>
      <c r="I21" s="77">
        <v>7.6782119444587824</v>
      </c>
      <c r="J21" s="156">
        <v>7.4829473919578007</v>
      </c>
      <c r="K21" s="37"/>
      <c r="L21" s="177"/>
      <c r="M21" s="177"/>
      <c r="N21" s="177"/>
      <c r="O21" s="177"/>
      <c r="P21" s="177"/>
      <c r="Q21" s="177"/>
      <c r="R21" s="177"/>
    </row>
    <row r="22" spans="2:18" ht="13" x14ac:dyDescent="0.3">
      <c r="B22" s="200" t="s">
        <v>1467</v>
      </c>
      <c r="C22" s="77">
        <v>7.1915742588038789</v>
      </c>
      <c r="D22" s="77">
        <v>7.6920387399041994</v>
      </c>
      <c r="E22" s="77">
        <v>8.9045135475813257</v>
      </c>
      <c r="F22" s="77">
        <v>9.4284654907569259</v>
      </c>
      <c r="G22" s="77">
        <v>9.1474708377117704</v>
      </c>
      <c r="H22" s="77">
        <v>9.1549474862040032</v>
      </c>
      <c r="I22" s="77">
        <v>9.6784184173850196</v>
      </c>
      <c r="J22" s="156">
        <v>8.7788058537229894</v>
      </c>
      <c r="K22" s="37"/>
      <c r="L22" s="177"/>
      <c r="M22" s="177"/>
      <c r="N22" s="177"/>
      <c r="O22" s="177"/>
      <c r="P22" s="177"/>
      <c r="Q22" s="177"/>
      <c r="R22" s="177"/>
    </row>
    <row r="23" spans="2:18" ht="13" x14ac:dyDescent="0.3">
      <c r="B23" s="203"/>
      <c r="C23" s="41"/>
      <c r="D23" s="41"/>
      <c r="E23" s="41"/>
      <c r="F23" s="41"/>
      <c r="G23" s="41"/>
      <c r="H23" s="41"/>
      <c r="I23" s="41"/>
      <c r="J23" s="157"/>
      <c r="K23" s="37"/>
      <c r="L23" s="177"/>
      <c r="M23" s="177"/>
      <c r="N23" s="177"/>
      <c r="O23" s="177"/>
      <c r="P23" s="177"/>
      <c r="Q23" s="177"/>
      <c r="R23" s="177"/>
    </row>
    <row r="24" spans="2:18" ht="13" x14ac:dyDescent="0.3">
      <c r="B24" s="243" t="s">
        <v>1468</v>
      </c>
      <c r="C24" s="154">
        <v>36.827819793068251</v>
      </c>
      <c r="D24" s="154">
        <v>36.012726827733296</v>
      </c>
      <c r="E24" s="154">
        <v>38.277843951291153</v>
      </c>
      <c r="F24" s="154">
        <v>75.745537369564062</v>
      </c>
      <c r="G24" s="154">
        <v>42.184204359034446</v>
      </c>
      <c r="H24" s="154">
        <v>40.773423526519679</v>
      </c>
      <c r="I24" s="154">
        <v>41.68172198420482</v>
      </c>
      <c r="J24" s="135">
        <v>44.071892194739576</v>
      </c>
      <c r="K24" s="37"/>
      <c r="L24" s="177"/>
      <c r="M24" s="177"/>
      <c r="N24" s="177"/>
      <c r="O24" s="177"/>
      <c r="P24" s="177"/>
      <c r="Q24" s="177"/>
      <c r="R24" s="177"/>
    </row>
    <row r="25" spans="2:18" ht="13" x14ac:dyDescent="0.3">
      <c r="B25" s="202" t="s">
        <v>1469</v>
      </c>
      <c r="C25" s="77">
        <v>13.397206885352388</v>
      </c>
      <c r="D25" s="77">
        <v>16.0833537288906</v>
      </c>
      <c r="E25" s="77">
        <v>11.217374209290762</v>
      </c>
      <c r="F25" s="77">
        <v>15.890672175433021</v>
      </c>
      <c r="G25" s="77">
        <v>17.312155552363599</v>
      </c>
      <c r="H25" s="77">
        <v>16.95360645593334</v>
      </c>
      <c r="I25" s="77">
        <v>19.163268466422341</v>
      </c>
      <c r="J25" s="156">
        <v>15.880618403985146</v>
      </c>
      <c r="K25" s="37"/>
      <c r="L25" s="177"/>
      <c r="M25" s="177"/>
      <c r="N25" s="177"/>
      <c r="O25" s="177"/>
      <c r="P25" s="177"/>
      <c r="Q25" s="177"/>
      <c r="R25" s="177"/>
    </row>
    <row r="26" spans="2:18" ht="13" x14ac:dyDescent="0.3">
      <c r="B26" s="202" t="s">
        <v>1470</v>
      </c>
      <c r="C26" s="77">
        <v>4.4077390618475389</v>
      </c>
      <c r="D26" s="77">
        <v>4.8949337435753986</v>
      </c>
      <c r="E26" s="77">
        <v>3.8162200918205684</v>
      </c>
      <c r="F26" s="77">
        <v>6.3562688701732082</v>
      </c>
      <c r="G26" s="77">
        <v>3.4019519644382621</v>
      </c>
      <c r="H26" s="77">
        <v>3.8993294848646678</v>
      </c>
      <c r="I26" s="77">
        <v>3.0970938935632066</v>
      </c>
      <c r="J26" s="156">
        <v>4.0908473008665736</v>
      </c>
      <c r="K26" s="37"/>
      <c r="L26" s="177"/>
      <c r="M26" s="177"/>
      <c r="N26" s="177"/>
      <c r="O26" s="177"/>
      <c r="P26" s="177"/>
      <c r="Q26" s="177"/>
      <c r="R26" s="177"/>
    </row>
    <row r="27" spans="2:18" ht="13" x14ac:dyDescent="0.3">
      <c r="B27" s="211"/>
      <c r="C27" s="42"/>
      <c r="D27" s="42"/>
      <c r="E27" s="42"/>
      <c r="F27" s="42"/>
      <c r="G27" s="42"/>
      <c r="H27" s="42"/>
      <c r="I27" s="42"/>
      <c r="J27" s="158"/>
      <c r="K27" s="37"/>
      <c r="L27" s="177"/>
      <c r="M27" s="177"/>
      <c r="N27" s="177"/>
      <c r="O27" s="177"/>
      <c r="P27" s="177"/>
      <c r="Q27" s="177"/>
      <c r="R27" s="177"/>
    </row>
    <row r="28" spans="2:18" ht="13" x14ac:dyDescent="0.3">
      <c r="B28" s="243" t="s">
        <v>1471</v>
      </c>
      <c r="C28" s="154">
        <v>86.588873938662843</v>
      </c>
      <c r="D28" s="154">
        <v>82.164959267158494</v>
      </c>
      <c r="E28" s="154">
        <v>115.64303308547177</v>
      </c>
      <c r="F28" s="154">
        <v>142.69823613538853</v>
      </c>
      <c r="G28" s="154">
        <v>156.41419143161698</v>
      </c>
      <c r="H28" s="154">
        <v>119.77722961116903</v>
      </c>
      <c r="I28" s="154">
        <v>132.46528673927631</v>
      </c>
      <c r="J28" s="135">
        <v>122.09019428983781</v>
      </c>
      <c r="K28" s="37"/>
      <c r="L28" s="177"/>
      <c r="M28" s="177"/>
      <c r="N28" s="177"/>
      <c r="O28" s="177"/>
      <c r="P28" s="177"/>
      <c r="Q28" s="177"/>
      <c r="R28" s="177"/>
    </row>
    <row r="29" spans="2:18" ht="13" x14ac:dyDescent="0.3">
      <c r="B29" s="200" t="s">
        <v>1472</v>
      </c>
      <c r="C29" s="77">
        <v>2.3778592307335407</v>
      </c>
      <c r="D29" s="77">
        <v>3.8460193699520997</v>
      </c>
      <c r="E29" s="77">
        <v>3.4692909925641531</v>
      </c>
      <c r="F29" s="77">
        <v>3.6018856930981511</v>
      </c>
      <c r="G29" s="77">
        <v>2.7215615715506094</v>
      </c>
      <c r="H29" s="77">
        <v>2.9668811297883342</v>
      </c>
      <c r="I29" s="77">
        <v>3.548753419707841</v>
      </c>
      <c r="J29" s="156">
        <v>3.0744877230115244</v>
      </c>
      <c r="K29" s="37"/>
      <c r="L29" s="177"/>
      <c r="M29" s="177"/>
      <c r="N29" s="177"/>
      <c r="O29" s="177"/>
      <c r="P29" s="177"/>
      <c r="Q29" s="177"/>
      <c r="R29" s="177"/>
    </row>
    <row r="30" spans="2:18" ht="13" x14ac:dyDescent="0.3">
      <c r="B30" s="200" t="s">
        <v>1473</v>
      </c>
      <c r="C30" s="77">
        <v>3.9437665290214818</v>
      </c>
      <c r="D30" s="77">
        <v>2.7971049963287995</v>
      </c>
      <c r="E30" s="77">
        <v>4.3944352572479275</v>
      </c>
      <c r="F30" s="77">
        <v>3.6018856930981511</v>
      </c>
      <c r="G30" s="77">
        <v>3.5531498295244073</v>
      </c>
      <c r="H30" s="77">
        <v>2.8821130975086673</v>
      </c>
      <c r="I30" s="77">
        <v>3.8713673669540083</v>
      </c>
      <c r="J30" s="156">
        <v>3.6715989750013658</v>
      </c>
      <c r="K30" s="37"/>
      <c r="L30" s="177"/>
      <c r="M30" s="177"/>
      <c r="N30" s="177"/>
      <c r="O30" s="177"/>
      <c r="P30" s="177"/>
      <c r="Q30" s="177"/>
      <c r="R30" s="177"/>
    </row>
    <row r="31" spans="2:18" ht="13" x14ac:dyDescent="0.3">
      <c r="B31" s="202" t="s">
        <v>1474</v>
      </c>
      <c r="C31" s="77">
        <v>34.913933095160765</v>
      </c>
      <c r="D31" s="77">
        <v>31.817069333240095</v>
      </c>
      <c r="E31" s="77">
        <v>44.638210770992103</v>
      </c>
      <c r="F31" s="77">
        <v>52.545155993431855</v>
      </c>
      <c r="G31" s="77">
        <v>66.224664907731494</v>
      </c>
      <c r="H31" s="77">
        <v>47.300562012054009</v>
      </c>
      <c r="I31" s="77">
        <v>55.812212873586951</v>
      </c>
      <c r="J31" s="156">
        <v>49.217212557630759</v>
      </c>
      <c r="K31" s="37"/>
      <c r="L31" s="177"/>
      <c r="M31" s="177"/>
      <c r="N31" s="177"/>
      <c r="O31" s="177"/>
      <c r="P31" s="177"/>
      <c r="Q31" s="177"/>
      <c r="R31" s="177"/>
    </row>
    <row r="32" spans="2:18" ht="13" x14ac:dyDescent="0.3">
      <c r="B32" s="203"/>
      <c r="C32" s="41"/>
      <c r="D32" s="41"/>
      <c r="E32" s="41"/>
      <c r="F32" s="41"/>
      <c r="G32" s="41"/>
      <c r="H32" s="41"/>
      <c r="I32" s="41"/>
      <c r="J32" s="157"/>
      <c r="K32" s="37"/>
      <c r="L32" s="177"/>
      <c r="M32" s="177"/>
      <c r="N32" s="177"/>
      <c r="O32" s="177"/>
      <c r="P32" s="177"/>
      <c r="Q32" s="177"/>
      <c r="R32" s="177"/>
    </row>
    <row r="33" spans="2:18" ht="13" x14ac:dyDescent="0.3">
      <c r="B33" s="243" t="s">
        <v>1475</v>
      </c>
      <c r="C33" s="154">
        <v>19.370853245487869</v>
      </c>
      <c r="D33" s="154">
        <v>16.782629977972796</v>
      </c>
      <c r="E33" s="154">
        <v>22.666034484752469</v>
      </c>
      <c r="F33" s="154">
        <v>24.259759521161076</v>
      </c>
      <c r="G33" s="154">
        <v>27.140016782963027</v>
      </c>
      <c r="H33" s="154">
        <v>23.311208876908339</v>
      </c>
      <c r="I33" s="154">
        <v>20.260155887059309</v>
      </c>
      <c r="J33" s="135">
        <v>22.296388239195146</v>
      </c>
      <c r="K33" s="37"/>
      <c r="L33" s="177"/>
      <c r="M33" s="177"/>
      <c r="N33" s="177"/>
      <c r="O33" s="177"/>
      <c r="P33" s="177"/>
      <c r="Q33" s="177"/>
      <c r="R33" s="177"/>
    </row>
    <row r="34" spans="2:18" ht="13" x14ac:dyDescent="0.3">
      <c r="B34" s="204" t="s">
        <v>1504</v>
      </c>
      <c r="C34" s="77">
        <v>1.1599313320651419</v>
      </c>
      <c r="D34" s="77" t="s">
        <v>148</v>
      </c>
      <c r="E34" s="77" t="s">
        <v>148</v>
      </c>
      <c r="F34" s="77">
        <v>1.2712537740346419</v>
      </c>
      <c r="G34" s="77">
        <v>2.11677011120603</v>
      </c>
      <c r="H34" s="77">
        <v>2.2887368715510008</v>
      </c>
      <c r="I34" s="77">
        <v>1.7421153151293036</v>
      </c>
      <c r="J34" s="156">
        <v>1.651584314014455</v>
      </c>
      <c r="K34" s="37"/>
      <c r="L34" s="177"/>
      <c r="M34" s="177"/>
      <c r="N34" s="177"/>
      <c r="O34" s="177"/>
      <c r="P34" s="177"/>
      <c r="Q34" s="177"/>
      <c r="R34" s="177"/>
    </row>
    <row r="35" spans="2:18" ht="13" x14ac:dyDescent="0.3">
      <c r="B35" s="204"/>
      <c r="C35" s="41"/>
      <c r="D35" s="41"/>
      <c r="E35" s="41"/>
      <c r="F35" s="41"/>
      <c r="G35" s="41"/>
      <c r="H35" s="41"/>
      <c r="I35" s="41"/>
      <c r="J35" s="157"/>
      <c r="K35" s="37"/>
      <c r="L35" s="177"/>
      <c r="M35" s="177"/>
      <c r="N35" s="177"/>
      <c r="O35" s="177"/>
      <c r="P35" s="177"/>
      <c r="Q35" s="177"/>
      <c r="R35" s="177"/>
    </row>
    <row r="36" spans="2:18" ht="13" x14ac:dyDescent="0.3">
      <c r="B36" s="243" t="s">
        <v>1477</v>
      </c>
      <c r="C36" s="154">
        <v>66.406068760729369</v>
      </c>
      <c r="D36" s="154">
        <v>63.983776791021292</v>
      </c>
      <c r="E36" s="154">
        <v>60.36566327061626</v>
      </c>
      <c r="F36" s="154">
        <v>65.151755919275388</v>
      </c>
      <c r="G36" s="154">
        <v>64.183493729068545</v>
      </c>
      <c r="H36" s="154">
        <v>64.762776661665356</v>
      </c>
      <c r="I36" s="154">
        <v>63.619470396944202</v>
      </c>
      <c r="J36" s="135">
        <v>64.335561278224631</v>
      </c>
      <c r="K36" s="37"/>
      <c r="L36" s="177"/>
      <c r="M36" s="177"/>
      <c r="N36" s="177"/>
      <c r="O36" s="177"/>
      <c r="P36" s="177"/>
      <c r="Q36" s="177"/>
      <c r="R36" s="177"/>
    </row>
    <row r="37" spans="2:18" ht="13" x14ac:dyDescent="0.3">
      <c r="B37" s="202" t="s">
        <v>1478</v>
      </c>
      <c r="C37" s="77">
        <v>11.251333921031875</v>
      </c>
      <c r="D37" s="77">
        <v>12.586972483479599</v>
      </c>
      <c r="E37" s="77">
        <v>10.870445110034346</v>
      </c>
      <c r="F37" s="77">
        <v>11.335346151808887</v>
      </c>
      <c r="G37" s="77">
        <v>10.432652690944005</v>
      </c>
      <c r="H37" s="77">
        <v>12.376132712831337</v>
      </c>
      <c r="I37" s="77">
        <v>11.743147679760492</v>
      </c>
      <c r="J37" s="156">
        <v>11.395931766699741</v>
      </c>
      <c r="K37" s="37"/>
      <c r="L37" s="177"/>
      <c r="M37" s="177"/>
      <c r="N37" s="177"/>
      <c r="O37" s="177"/>
      <c r="P37" s="177"/>
      <c r="Q37" s="177"/>
      <c r="R37" s="177"/>
    </row>
    <row r="38" spans="2:18" ht="13" x14ac:dyDescent="0.3">
      <c r="B38" s="202" t="s">
        <v>1479</v>
      </c>
      <c r="C38" s="77">
        <v>10.729364821602562</v>
      </c>
      <c r="D38" s="77">
        <v>9.7898674871507971</v>
      </c>
      <c r="E38" s="77">
        <v>7.6324401836411369</v>
      </c>
      <c r="F38" s="77">
        <v>8.580962974733831</v>
      </c>
      <c r="G38" s="77">
        <v>9.2230697702548436</v>
      </c>
      <c r="H38" s="77">
        <v>9.6635556798820037</v>
      </c>
      <c r="I38" s="77">
        <v>10.130077943529654</v>
      </c>
      <c r="J38" s="156">
        <v>9.566484526560652</v>
      </c>
      <c r="K38" s="37"/>
      <c r="L38" s="177"/>
      <c r="M38" s="177"/>
      <c r="N38" s="177"/>
      <c r="O38" s="177"/>
      <c r="P38" s="177"/>
      <c r="Q38" s="177"/>
      <c r="R38" s="177"/>
    </row>
    <row r="39" spans="2:18" ht="13" x14ac:dyDescent="0.3">
      <c r="B39" s="203"/>
      <c r="C39" s="41"/>
      <c r="D39" s="41"/>
      <c r="E39" s="41"/>
      <c r="F39" s="41"/>
      <c r="G39" s="41"/>
      <c r="H39" s="41"/>
      <c r="I39" s="41"/>
      <c r="J39" s="157"/>
      <c r="K39" s="37"/>
      <c r="L39" s="177"/>
      <c r="M39" s="177"/>
      <c r="N39" s="177"/>
      <c r="O39" s="177"/>
      <c r="P39" s="177"/>
      <c r="Q39" s="177"/>
      <c r="R39" s="177"/>
    </row>
    <row r="40" spans="2:18" ht="13" x14ac:dyDescent="0.3">
      <c r="B40" s="243" t="s">
        <v>1480</v>
      </c>
      <c r="C40" s="154">
        <v>50.515009511436922</v>
      </c>
      <c r="D40" s="154">
        <v>35.663088703192194</v>
      </c>
      <c r="E40" s="154">
        <v>53.195795219317013</v>
      </c>
      <c r="F40" s="154">
        <v>74.898034853540963</v>
      </c>
      <c r="G40" s="154">
        <v>72.650574173892664</v>
      </c>
      <c r="H40" s="154">
        <v>63.406488145190686</v>
      </c>
      <c r="I40" s="154">
        <v>50.456821349300576</v>
      </c>
      <c r="J40" s="135">
        <v>58.834515063084169</v>
      </c>
      <c r="K40" s="37"/>
      <c r="L40" s="177"/>
      <c r="M40" s="177"/>
      <c r="N40" s="177"/>
      <c r="O40" s="177"/>
      <c r="P40" s="177"/>
      <c r="Q40" s="177"/>
      <c r="R40" s="177"/>
    </row>
    <row r="41" spans="2:18" ht="13" x14ac:dyDescent="0.3">
      <c r="B41" s="202" t="s">
        <v>1481</v>
      </c>
      <c r="C41" s="77">
        <v>1.7398969980977126</v>
      </c>
      <c r="D41" s="77" t="s">
        <v>148</v>
      </c>
      <c r="E41" s="77" t="s">
        <v>148</v>
      </c>
      <c r="F41" s="77">
        <v>1.3771915885375283</v>
      </c>
      <c r="G41" s="77">
        <v>1.6631765159475949</v>
      </c>
      <c r="H41" s="77">
        <v>1.6105926133136672</v>
      </c>
      <c r="I41" s="77">
        <v>1.4840241573323698</v>
      </c>
      <c r="J41" s="156">
        <v>1.524539366782574</v>
      </c>
      <c r="K41" s="37"/>
      <c r="L41" s="177"/>
      <c r="M41" s="177"/>
      <c r="N41" s="177"/>
      <c r="O41" s="177"/>
      <c r="P41" s="177"/>
      <c r="Q41" s="177"/>
      <c r="R41" s="177"/>
    </row>
    <row r="42" spans="2:18" ht="13" x14ac:dyDescent="0.3">
      <c r="B42" s="202" t="s">
        <v>1482</v>
      </c>
      <c r="C42" s="77">
        <v>7.4235605252169066</v>
      </c>
      <c r="D42" s="77">
        <v>2.7971049963287995</v>
      </c>
      <c r="E42" s="77">
        <v>6.1290807535300029</v>
      </c>
      <c r="F42" s="77">
        <v>6.9918957571905294</v>
      </c>
      <c r="G42" s="77">
        <v>8.5426793773671914</v>
      </c>
      <c r="H42" s="77">
        <v>8.2224991311276678</v>
      </c>
      <c r="I42" s="77">
        <v>6.5168017343725797</v>
      </c>
      <c r="J42" s="156">
        <v>7.1907440133244744</v>
      </c>
      <c r="K42" s="37"/>
      <c r="L42" s="177"/>
      <c r="M42" s="177"/>
      <c r="N42" s="177"/>
      <c r="O42" s="177"/>
      <c r="P42" s="177"/>
      <c r="Q42" s="177"/>
      <c r="R42" s="177"/>
    </row>
    <row r="43" spans="2:18" ht="13" x14ac:dyDescent="0.3">
      <c r="B43" s="203"/>
      <c r="C43" s="77"/>
      <c r="D43" s="77"/>
      <c r="E43" s="77"/>
      <c r="F43" s="77"/>
      <c r="G43" s="77"/>
      <c r="H43" s="77"/>
      <c r="I43" s="77"/>
      <c r="J43" s="159"/>
      <c r="K43" s="37"/>
      <c r="L43" s="177"/>
      <c r="M43" s="177"/>
      <c r="N43" s="177"/>
      <c r="O43" s="177"/>
      <c r="P43" s="177"/>
      <c r="Q43" s="177"/>
      <c r="R43" s="177"/>
    </row>
    <row r="44" spans="2:18" ht="13" x14ac:dyDescent="0.3">
      <c r="B44" s="243" t="s">
        <v>1483</v>
      </c>
      <c r="C44" s="154">
        <v>57.706583770240798</v>
      </c>
      <c r="D44" s="154">
        <v>66.780881787350083</v>
      </c>
      <c r="E44" s="154">
        <v>63.834954263180414</v>
      </c>
      <c r="F44" s="154">
        <v>66.74082313681869</v>
      </c>
      <c r="G44" s="154">
        <v>61.008338562259503</v>
      </c>
      <c r="H44" s="154">
        <v>55.438293110902016</v>
      </c>
      <c r="I44" s="154">
        <v>54.005574769008412</v>
      </c>
      <c r="J44" s="135">
        <v>59.279172378395749</v>
      </c>
      <c r="K44" s="37"/>
      <c r="L44" s="177"/>
      <c r="M44" s="177"/>
      <c r="N44" s="177"/>
      <c r="O44" s="177"/>
      <c r="P44" s="177"/>
      <c r="Q44" s="177"/>
      <c r="R44" s="177"/>
    </row>
    <row r="45" spans="2:18" ht="13" x14ac:dyDescent="0.3">
      <c r="B45" s="203" t="s">
        <v>64</v>
      </c>
      <c r="C45" s="77">
        <v>31.782118498584886</v>
      </c>
      <c r="D45" s="77">
        <v>28.670326212370195</v>
      </c>
      <c r="E45" s="77">
        <v>29.720259502966243</v>
      </c>
      <c r="F45" s="77">
        <v>31.675406536363155</v>
      </c>
      <c r="G45" s="77">
        <v>31.600353803004303</v>
      </c>
      <c r="H45" s="77">
        <v>30.346955556120676</v>
      </c>
      <c r="I45" s="77">
        <v>24.841273937954885</v>
      </c>
      <c r="J45" s="156">
        <v>29.817449115322507</v>
      </c>
      <c r="K45" s="37"/>
      <c r="L45" s="177"/>
      <c r="M45" s="177"/>
      <c r="N45" s="177"/>
      <c r="O45" s="177"/>
      <c r="P45" s="177"/>
      <c r="Q45" s="177"/>
      <c r="R45" s="177"/>
    </row>
    <row r="46" spans="2:18" ht="13" x14ac:dyDescent="0.3">
      <c r="B46" s="203"/>
      <c r="C46" s="77"/>
      <c r="D46" s="77"/>
      <c r="E46" s="77"/>
      <c r="F46" s="77"/>
      <c r="G46" s="77"/>
      <c r="H46" s="77"/>
      <c r="I46" s="77"/>
      <c r="J46" s="159"/>
      <c r="K46" s="37"/>
      <c r="L46" s="177"/>
      <c r="M46" s="177"/>
      <c r="N46" s="177"/>
      <c r="O46" s="177"/>
      <c r="P46" s="177"/>
      <c r="Q46" s="177"/>
      <c r="R46" s="177"/>
    </row>
    <row r="47" spans="2:18" ht="13.5" x14ac:dyDescent="0.3">
      <c r="B47" s="243" t="s">
        <v>1522</v>
      </c>
      <c r="C47" s="154">
        <v>10.439381988586275</v>
      </c>
      <c r="D47" s="154">
        <v>11.5380581098563</v>
      </c>
      <c r="E47" s="154">
        <v>12.720733639401894</v>
      </c>
      <c r="F47" s="154">
        <v>13.242226812860851</v>
      </c>
      <c r="G47" s="154">
        <v>14.89298971098528</v>
      </c>
      <c r="H47" s="154">
        <v>10.596004034958337</v>
      </c>
      <c r="I47" s="154">
        <v>12.710989521498993</v>
      </c>
      <c r="J47" s="135">
        <v>12.28524639732291</v>
      </c>
      <c r="K47" s="37"/>
      <c r="L47" s="177"/>
      <c r="M47" s="177"/>
      <c r="N47" s="177"/>
      <c r="O47" s="177"/>
      <c r="P47" s="177"/>
      <c r="Q47" s="177"/>
      <c r="R47" s="177"/>
    </row>
    <row r="48" spans="2:18" ht="13" x14ac:dyDescent="0.3">
      <c r="B48" s="204" t="s">
        <v>1485</v>
      </c>
      <c r="C48" s="77">
        <v>5.2776875608963953</v>
      </c>
      <c r="D48" s="77">
        <v>6.2934862417397994</v>
      </c>
      <c r="E48" s="77">
        <v>6.3603668197009471</v>
      </c>
      <c r="F48" s="77">
        <v>6.9918957571905294</v>
      </c>
      <c r="G48" s="77">
        <v>8.4670804448241199</v>
      </c>
      <c r="H48" s="77">
        <v>5.0860819367800021</v>
      </c>
      <c r="I48" s="77">
        <v>5.3553915242863779</v>
      </c>
      <c r="J48" s="156">
        <v>6.1616799407462368</v>
      </c>
      <c r="K48" s="37"/>
      <c r="L48" s="177"/>
      <c r="M48" s="177"/>
      <c r="N48" s="177"/>
      <c r="O48" s="177"/>
      <c r="P48" s="177"/>
      <c r="Q48" s="177"/>
      <c r="R48" s="177"/>
    </row>
    <row r="49" spans="2:18" ht="13" x14ac:dyDescent="0.3">
      <c r="B49" s="203"/>
      <c r="C49" s="77"/>
      <c r="D49" s="77"/>
      <c r="E49" s="77"/>
      <c r="F49" s="77"/>
      <c r="G49" s="77"/>
      <c r="H49" s="77"/>
      <c r="I49" s="77"/>
      <c r="J49" s="159"/>
      <c r="K49" s="37"/>
      <c r="L49" s="177"/>
      <c r="M49" s="177"/>
      <c r="N49" s="177"/>
      <c r="O49" s="177"/>
      <c r="P49" s="177"/>
      <c r="Q49" s="177"/>
      <c r="R49" s="177"/>
    </row>
    <row r="50" spans="2:18" ht="13" x14ac:dyDescent="0.3">
      <c r="B50" s="243" t="s">
        <v>1486</v>
      </c>
      <c r="C50" s="154">
        <v>5.8576532269289663</v>
      </c>
      <c r="D50" s="154">
        <v>3.4963812454109995</v>
      </c>
      <c r="E50" s="154">
        <v>4.0475061579915117</v>
      </c>
      <c r="F50" s="154">
        <v>6.4622066846760946</v>
      </c>
      <c r="G50" s="154">
        <v>4.1579412898689876</v>
      </c>
      <c r="H50" s="154">
        <v>3.7297934203053345</v>
      </c>
      <c r="I50" s="154">
        <v>3.8713673669540083</v>
      </c>
      <c r="J50" s="135">
        <v>4.6498450686868509</v>
      </c>
      <c r="K50" s="37"/>
      <c r="L50" s="177"/>
      <c r="M50" s="177"/>
      <c r="N50" s="177"/>
      <c r="O50" s="177"/>
      <c r="P50" s="177"/>
      <c r="Q50" s="177"/>
      <c r="R50" s="177"/>
    </row>
    <row r="51" spans="2:18" ht="13" x14ac:dyDescent="0.3">
      <c r="B51" s="203"/>
      <c r="C51" s="41"/>
      <c r="D51" s="41"/>
      <c r="E51" s="41"/>
      <c r="F51" s="41"/>
      <c r="G51" s="41"/>
      <c r="H51" s="41"/>
      <c r="I51" s="41"/>
      <c r="J51" s="157"/>
      <c r="K51" s="37"/>
      <c r="L51" s="177"/>
      <c r="M51" s="177"/>
      <c r="N51" s="177"/>
      <c r="O51" s="177"/>
      <c r="P51" s="177"/>
      <c r="Q51" s="177"/>
      <c r="R51" s="177"/>
    </row>
    <row r="52" spans="2:18" ht="12.75" customHeight="1" x14ac:dyDescent="0.3">
      <c r="B52" s="243" t="s">
        <v>1487</v>
      </c>
      <c r="C52" s="154">
        <v>25.170509905813578</v>
      </c>
      <c r="D52" s="154">
        <v>21.6775637215482</v>
      </c>
      <c r="E52" s="154">
        <v>28.563829172111529</v>
      </c>
      <c r="F52" s="154">
        <v>34.323851898935324</v>
      </c>
      <c r="G52" s="154">
        <v>30.163974084685925</v>
      </c>
      <c r="H52" s="154">
        <v>22.124456424993006</v>
      </c>
      <c r="I52" s="154">
        <v>23.228204201724047</v>
      </c>
      <c r="J52" s="135">
        <v>26.5142804872936</v>
      </c>
      <c r="K52" s="37"/>
      <c r="L52" s="177"/>
      <c r="M52" s="177"/>
      <c r="N52" s="177"/>
      <c r="O52" s="177"/>
      <c r="P52" s="177"/>
      <c r="Q52" s="177"/>
      <c r="R52" s="177"/>
    </row>
    <row r="53" spans="2:18" ht="13" x14ac:dyDescent="0.3">
      <c r="B53" s="203"/>
      <c r="C53" s="41"/>
      <c r="D53" s="41"/>
      <c r="E53" s="41"/>
      <c r="F53" s="41"/>
      <c r="G53" s="41"/>
      <c r="H53" s="41"/>
      <c r="I53" s="41"/>
      <c r="J53" s="157"/>
      <c r="K53" s="37"/>
      <c r="L53" s="177"/>
      <c r="M53" s="177"/>
      <c r="N53" s="177"/>
      <c r="O53" s="177"/>
      <c r="P53" s="177"/>
      <c r="Q53" s="177"/>
      <c r="R53" s="177"/>
    </row>
    <row r="54" spans="2:18" ht="12.75" customHeight="1" x14ac:dyDescent="0.3">
      <c r="B54" s="243" t="s">
        <v>1488</v>
      </c>
      <c r="C54" s="154">
        <v>72.321718554261579</v>
      </c>
      <c r="D54" s="154">
        <v>77.619663648124188</v>
      </c>
      <c r="E54" s="154">
        <v>73.78025510853098</v>
      </c>
      <c r="F54" s="154">
        <v>101.1706128502569</v>
      </c>
      <c r="G54" s="154">
        <v>79.454478102769187</v>
      </c>
      <c r="H54" s="154">
        <v>75.697852825742359</v>
      </c>
      <c r="I54" s="154">
        <v>69.684612605172148</v>
      </c>
      <c r="J54" s="135">
        <v>77.319554885322873</v>
      </c>
      <c r="K54" s="37"/>
      <c r="L54" s="177"/>
      <c r="M54" s="177"/>
      <c r="N54" s="177"/>
      <c r="O54" s="177"/>
      <c r="P54" s="177"/>
      <c r="Q54" s="177"/>
      <c r="R54" s="177"/>
    </row>
    <row r="55" spans="2:18" ht="13" x14ac:dyDescent="0.3">
      <c r="B55" s="202" t="s">
        <v>1489</v>
      </c>
      <c r="C55" s="77">
        <v>7.0175845589941082</v>
      </c>
      <c r="D55" s="77">
        <v>8.0416768644453001</v>
      </c>
      <c r="E55" s="77">
        <v>9.2514426468377415</v>
      </c>
      <c r="F55" s="77">
        <v>9.746278934265586</v>
      </c>
      <c r="G55" s="77">
        <v>9.4498665678840617</v>
      </c>
      <c r="H55" s="77">
        <v>8.3072671634073352</v>
      </c>
      <c r="I55" s="77">
        <v>10.001032364631188</v>
      </c>
      <c r="J55" s="156">
        <v>8.8169193378925534</v>
      </c>
      <c r="K55" s="37"/>
      <c r="L55" s="177"/>
      <c r="M55" s="177"/>
      <c r="N55" s="177"/>
      <c r="O55" s="177"/>
      <c r="P55" s="177"/>
      <c r="Q55" s="177"/>
      <c r="R55" s="177"/>
    </row>
    <row r="56" spans="2:18" ht="13" x14ac:dyDescent="0.3">
      <c r="B56" s="202" t="s">
        <v>1490</v>
      </c>
      <c r="C56" s="77">
        <v>10.613371688396047</v>
      </c>
      <c r="D56" s="77">
        <v>12.237334358938499</v>
      </c>
      <c r="E56" s="77">
        <v>7.1698680512992494</v>
      </c>
      <c r="F56" s="77">
        <v>7.9453360877165107</v>
      </c>
      <c r="G56" s="77">
        <v>9.2230697702548436</v>
      </c>
      <c r="H56" s="77">
        <v>7.7138909374496691</v>
      </c>
      <c r="I56" s="77">
        <v>7.2910752077633818</v>
      </c>
      <c r="J56" s="156">
        <v>8.6517609064911074</v>
      </c>
      <c r="K56" s="37"/>
      <c r="L56" s="177"/>
      <c r="M56" s="177"/>
      <c r="N56" s="177"/>
      <c r="O56" s="177"/>
      <c r="P56" s="177"/>
      <c r="Q56" s="177"/>
      <c r="R56" s="177"/>
    </row>
    <row r="57" spans="2:18" ht="13" x14ac:dyDescent="0.3">
      <c r="B57" s="212"/>
      <c r="C57" s="30"/>
      <c r="E57" s="30"/>
      <c r="F57" s="30"/>
      <c r="G57" s="30"/>
      <c r="H57" s="30"/>
      <c r="I57" s="30"/>
      <c r="J57" s="160"/>
      <c r="K57" s="37"/>
      <c r="L57" s="177"/>
      <c r="M57" s="177"/>
      <c r="N57" s="177"/>
      <c r="O57" s="177"/>
      <c r="P57" s="177"/>
      <c r="Q57" s="177"/>
      <c r="R57" s="177"/>
    </row>
    <row r="58" spans="2:18" ht="13" x14ac:dyDescent="0.3">
      <c r="B58" s="243" t="s">
        <v>1491</v>
      </c>
      <c r="C58" s="154">
        <v>64.666171762631649</v>
      </c>
      <c r="D58" s="154">
        <v>55.942099926575992</v>
      </c>
      <c r="E58" s="154">
        <v>70.542250182137778</v>
      </c>
      <c r="F58" s="154">
        <v>90.364955770962439</v>
      </c>
      <c r="G58" s="154">
        <v>72.196980578634239</v>
      </c>
      <c r="H58" s="154">
        <v>74.426332341547351</v>
      </c>
      <c r="I58" s="154">
        <v>78.330666391369434</v>
      </c>
      <c r="J58" s="135">
        <v>73.495501973643258</v>
      </c>
      <c r="K58" s="37"/>
      <c r="L58" s="177"/>
      <c r="M58" s="177"/>
      <c r="N58" s="177"/>
      <c r="O58" s="177"/>
      <c r="P58" s="177"/>
      <c r="Q58" s="177"/>
      <c r="R58" s="177"/>
    </row>
    <row r="59" spans="2:18" ht="13" x14ac:dyDescent="0.3">
      <c r="B59" s="202" t="s">
        <v>1492</v>
      </c>
      <c r="C59" s="77">
        <v>4.8717115946735952</v>
      </c>
      <c r="D59" s="77">
        <v>3.4963812454109995</v>
      </c>
      <c r="E59" s="77">
        <v>4.278792224162455</v>
      </c>
      <c r="F59" s="77">
        <v>4.873139467132793</v>
      </c>
      <c r="G59" s="77">
        <v>4.3091391549551323</v>
      </c>
      <c r="H59" s="77">
        <v>6.6119065178140017</v>
      </c>
      <c r="I59" s="77">
        <v>5.3553915242863779</v>
      </c>
      <c r="J59" s="156">
        <v>5.0182754156593061</v>
      </c>
      <c r="K59" s="37"/>
      <c r="L59" s="177"/>
      <c r="M59" s="177"/>
      <c r="N59" s="177"/>
      <c r="O59" s="177"/>
      <c r="P59" s="177"/>
      <c r="Q59" s="177"/>
      <c r="R59" s="177"/>
    </row>
    <row r="60" spans="2:18" ht="13" x14ac:dyDescent="0.3">
      <c r="B60" s="202" t="s">
        <v>1493</v>
      </c>
      <c r="C60" s="77">
        <v>3.7697768292117106</v>
      </c>
      <c r="D60" s="77">
        <v>4.195657494493199</v>
      </c>
      <c r="E60" s="77">
        <v>4.278792224162455</v>
      </c>
      <c r="F60" s="77">
        <v>2.9662588060808304</v>
      </c>
      <c r="G60" s="77">
        <v>3.4775508969813345</v>
      </c>
      <c r="H60" s="77">
        <v>5.3403860336190014</v>
      </c>
      <c r="I60" s="77">
        <v>4.1939813142001752</v>
      </c>
      <c r="J60" s="156">
        <v>4.0146203325274445</v>
      </c>
      <c r="K60" s="37"/>
      <c r="L60" s="177"/>
      <c r="M60" s="177"/>
      <c r="N60" s="177"/>
      <c r="O60" s="177"/>
      <c r="P60" s="177"/>
      <c r="Q60" s="177"/>
      <c r="R60" s="177"/>
    </row>
    <row r="61" spans="2:18" ht="13" x14ac:dyDescent="0.3">
      <c r="B61" s="202" t="s">
        <v>75</v>
      </c>
      <c r="C61" s="77">
        <v>4.8137150280703382</v>
      </c>
      <c r="D61" s="77">
        <v>6.992762490821999</v>
      </c>
      <c r="E61" s="77">
        <v>6.707295918957362</v>
      </c>
      <c r="F61" s="77">
        <v>9.3225276762540386</v>
      </c>
      <c r="G61" s="77">
        <v>5.0651284803858569</v>
      </c>
      <c r="H61" s="77">
        <v>6.1880663564156686</v>
      </c>
      <c r="I61" s="77">
        <v>5.9360966293294792</v>
      </c>
      <c r="J61" s="156">
        <v>6.1108619618534838</v>
      </c>
      <c r="K61" s="37"/>
      <c r="L61" s="177"/>
      <c r="M61" s="177"/>
      <c r="N61" s="177"/>
      <c r="O61" s="177"/>
      <c r="P61" s="177"/>
      <c r="Q61" s="177"/>
      <c r="R61" s="177"/>
    </row>
    <row r="62" spans="2:18" ht="13" x14ac:dyDescent="0.3">
      <c r="B62" s="203"/>
      <c r="C62" s="41"/>
      <c r="D62" s="41"/>
      <c r="E62" s="41"/>
      <c r="F62" s="41"/>
      <c r="G62" s="41"/>
      <c r="H62" s="41"/>
      <c r="I62" s="41"/>
      <c r="J62" s="157"/>
      <c r="K62" s="37"/>
      <c r="L62" s="177"/>
      <c r="M62" s="177"/>
      <c r="N62" s="177"/>
      <c r="O62" s="177"/>
      <c r="P62" s="177"/>
      <c r="Q62" s="177"/>
      <c r="R62" s="177"/>
    </row>
    <row r="63" spans="2:18" ht="13" x14ac:dyDescent="0.3">
      <c r="B63" s="243" t="s">
        <v>1494</v>
      </c>
      <c r="C63" s="154">
        <v>4.9297081612768521</v>
      </c>
      <c r="D63" s="154">
        <v>4.195657494493199</v>
      </c>
      <c r="E63" s="154">
        <v>5.0882934557607582</v>
      </c>
      <c r="F63" s="154">
        <v>7.9453360877165107</v>
      </c>
      <c r="G63" s="154">
        <v>4.8383316827566398</v>
      </c>
      <c r="H63" s="154">
        <v>3.8145614525850013</v>
      </c>
      <c r="I63" s="154">
        <v>4.8392092086925098</v>
      </c>
      <c r="J63" s="135">
        <v>5.0817978892752462</v>
      </c>
      <c r="K63" s="37"/>
      <c r="L63" s="177"/>
      <c r="M63" s="177"/>
      <c r="N63" s="177"/>
      <c r="O63" s="177"/>
      <c r="P63" s="177"/>
      <c r="Q63" s="177"/>
      <c r="R63" s="177"/>
    </row>
    <row r="64" spans="2:18" ht="13" x14ac:dyDescent="0.3">
      <c r="B64" s="213"/>
      <c r="C64" s="45"/>
      <c r="D64" s="45"/>
      <c r="E64" s="45"/>
      <c r="F64" s="45"/>
      <c r="G64" s="45"/>
      <c r="H64" s="45"/>
      <c r="I64" s="45"/>
      <c r="J64" s="161"/>
      <c r="K64" s="37"/>
      <c r="L64" s="177"/>
      <c r="M64" s="177"/>
      <c r="N64" s="177"/>
      <c r="O64" s="177"/>
      <c r="P64" s="177"/>
      <c r="Q64" s="177"/>
      <c r="R64" s="177"/>
    </row>
    <row r="65" spans="2:18" ht="13" x14ac:dyDescent="0.3">
      <c r="B65" s="243" t="s">
        <v>1495</v>
      </c>
      <c r="C65" s="154">
        <v>75.85950911706027</v>
      </c>
      <c r="D65" s="154">
        <v>67.130519911891184</v>
      </c>
      <c r="E65" s="154">
        <v>84.997629317821747</v>
      </c>
      <c r="F65" s="154">
        <v>81.148365909211293</v>
      </c>
      <c r="G65" s="154">
        <v>92.533093432720733</v>
      </c>
      <c r="H65" s="154">
        <v>78.749501987810348</v>
      </c>
      <c r="I65" s="154">
        <v>78.395189180818662</v>
      </c>
      <c r="J65" s="135">
        <v>80.914926891985118</v>
      </c>
      <c r="K65" s="37"/>
      <c r="L65" s="177"/>
      <c r="M65" s="177"/>
      <c r="N65" s="177"/>
      <c r="O65" s="177"/>
      <c r="P65" s="177"/>
      <c r="Q65" s="177"/>
      <c r="R65" s="177"/>
    </row>
    <row r="66" spans="2:18" ht="13" x14ac:dyDescent="0.3">
      <c r="B66" s="200" t="s">
        <v>1496</v>
      </c>
      <c r="C66" s="77">
        <v>23.952582007145178</v>
      </c>
      <c r="D66" s="77">
        <v>25.173944966959198</v>
      </c>
      <c r="E66" s="77">
        <v>26.597897609658506</v>
      </c>
      <c r="F66" s="77">
        <v>22.776630118120661</v>
      </c>
      <c r="G66" s="77">
        <v>26.837621052790734</v>
      </c>
      <c r="H66" s="77">
        <v>18.648967101526672</v>
      </c>
      <c r="I66" s="77">
        <v>22.712021886130181</v>
      </c>
      <c r="J66" s="156">
        <v>23.592246700960334</v>
      </c>
      <c r="K66" s="37"/>
      <c r="L66" s="177"/>
      <c r="M66" s="177"/>
      <c r="N66" s="177"/>
      <c r="O66" s="177"/>
      <c r="P66" s="177"/>
      <c r="Q66" s="177"/>
      <c r="R66" s="177"/>
    </row>
    <row r="67" spans="2:18" ht="13" x14ac:dyDescent="0.3">
      <c r="B67" s="200" t="s">
        <v>1497</v>
      </c>
      <c r="C67" s="77">
        <v>6.5536120261680511</v>
      </c>
      <c r="D67" s="77">
        <v>5.2445718681164992</v>
      </c>
      <c r="E67" s="77">
        <v>5.7821516542735889</v>
      </c>
      <c r="F67" s="77">
        <v>5.1909529106414531</v>
      </c>
      <c r="G67" s="77">
        <v>8.7694761749964094</v>
      </c>
      <c r="H67" s="77">
        <v>5.7642261950173346</v>
      </c>
      <c r="I67" s="77">
        <v>6.0651422082279458</v>
      </c>
      <c r="J67" s="156">
        <v>6.415769835209999</v>
      </c>
      <c r="K67" s="37"/>
      <c r="L67" s="177"/>
      <c r="M67" s="177"/>
      <c r="N67" s="177"/>
      <c r="O67" s="177"/>
      <c r="P67" s="177"/>
      <c r="Q67" s="177"/>
      <c r="R67" s="177"/>
    </row>
    <row r="68" spans="2:18" ht="13" x14ac:dyDescent="0.3">
      <c r="B68" s="200" t="s">
        <v>1506</v>
      </c>
      <c r="C68" s="77">
        <v>2.4358557973367976</v>
      </c>
      <c r="D68" s="77">
        <v>4.8949337435753986</v>
      </c>
      <c r="E68" s="77">
        <v>2.0815745955384917</v>
      </c>
      <c r="F68" s="77">
        <v>2.2246941045606232</v>
      </c>
      <c r="G68" s="77">
        <v>2.8727594366367546</v>
      </c>
      <c r="H68" s="77">
        <v>3.136417194347668</v>
      </c>
      <c r="I68" s="77">
        <v>2.3873432096216383</v>
      </c>
      <c r="J68" s="156">
        <v>2.6298304076999406</v>
      </c>
      <c r="K68" s="37"/>
      <c r="L68" s="177"/>
      <c r="M68" s="177"/>
      <c r="N68" s="177"/>
      <c r="O68" s="177"/>
      <c r="P68" s="177"/>
      <c r="Q68" s="177"/>
      <c r="R68" s="177"/>
    </row>
    <row r="69" spans="2:18" ht="13" x14ac:dyDescent="0.3">
      <c r="B69" s="200" t="s">
        <v>1507</v>
      </c>
      <c r="C69" s="77">
        <v>4.1757527954345104</v>
      </c>
      <c r="D69" s="77">
        <v>4.8949337435753986</v>
      </c>
      <c r="E69" s="77">
        <v>5.3195795219317015</v>
      </c>
      <c r="F69" s="77">
        <v>3.8137613221039248</v>
      </c>
      <c r="G69" s="77">
        <v>4.7627327502135666</v>
      </c>
      <c r="H69" s="77">
        <v>3.7297934203053345</v>
      </c>
      <c r="I69" s="77">
        <v>4.2585041036494093</v>
      </c>
      <c r="J69" s="156">
        <v>4.3322327006071477</v>
      </c>
      <c r="K69" s="37"/>
      <c r="L69" s="177"/>
      <c r="M69" s="177"/>
      <c r="N69" s="177"/>
      <c r="O69" s="177"/>
      <c r="P69" s="177"/>
      <c r="Q69" s="177"/>
      <c r="R69" s="177"/>
    </row>
    <row r="70" spans="2:18" ht="13" x14ac:dyDescent="0.3">
      <c r="B70" s="84"/>
      <c r="C70" s="41"/>
      <c r="D70" s="41"/>
      <c r="E70" s="41"/>
      <c r="F70" s="41"/>
      <c r="G70" s="41"/>
      <c r="H70" s="41"/>
      <c r="I70" s="41"/>
      <c r="J70" s="157"/>
      <c r="K70" s="37"/>
      <c r="L70" s="177"/>
      <c r="M70" s="177"/>
      <c r="N70" s="177"/>
      <c r="O70" s="177"/>
      <c r="P70" s="177"/>
      <c r="Q70" s="177"/>
      <c r="R70" s="177"/>
    </row>
    <row r="71" spans="2:18" ht="13" x14ac:dyDescent="0.3">
      <c r="B71" s="243" t="s">
        <v>1499</v>
      </c>
      <c r="C71" s="154">
        <v>8.9314712569015917</v>
      </c>
      <c r="D71" s="154">
        <v>19.579734974301594</v>
      </c>
      <c r="E71" s="154">
        <v>11.911232407803594</v>
      </c>
      <c r="F71" s="154">
        <v>9.746278934265586</v>
      </c>
      <c r="G71" s="154">
        <v>12.473823869606962</v>
      </c>
      <c r="H71" s="154">
        <v>7.290050776051336</v>
      </c>
      <c r="I71" s="154">
        <v>12.130284416455892</v>
      </c>
      <c r="J71" s="135">
        <v>10.722593546370769</v>
      </c>
      <c r="K71" s="37"/>
      <c r="L71" s="177"/>
      <c r="M71" s="177"/>
      <c r="N71" s="177"/>
      <c r="O71" s="177"/>
      <c r="P71" s="177"/>
      <c r="Q71" s="177"/>
      <c r="R71" s="177"/>
    </row>
    <row r="72" spans="2:18" ht="13" x14ac:dyDescent="0.3">
      <c r="B72" s="84"/>
      <c r="C72" s="45"/>
      <c r="D72" s="45"/>
      <c r="E72" s="45"/>
      <c r="F72" s="45"/>
      <c r="G72" s="45"/>
      <c r="H72" s="45"/>
      <c r="I72" s="45"/>
      <c r="J72" s="161"/>
      <c r="K72" s="37"/>
      <c r="L72" s="177"/>
      <c r="M72" s="177"/>
      <c r="N72" s="177"/>
      <c r="O72" s="177"/>
      <c r="P72" s="177"/>
      <c r="Q72" s="177"/>
      <c r="R72" s="177"/>
    </row>
    <row r="73" spans="2:18" ht="13" x14ac:dyDescent="0.3">
      <c r="B73" s="243" t="s">
        <v>1500</v>
      </c>
      <c r="C73" s="154">
        <v>2.2038695309237695</v>
      </c>
      <c r="D73" s="154">
        <v>3.1467431208698997</v>
      </c>
      <c r="E73" s="154">
        <v>3.1223618933077377</v>
      </c>
      <c r="F73" s="154">
        <v>2.7543831770750566</v>
      </c>
      <c r="G73" s="154">
        <v>2.7971605040936818</v>
      </c>
      <c r="H73" s="154">
        <v>2.9668811297883342</v>
      </c>
      <c r="I73" s="154">
        <v>2.7099571568678056</v>
      </c>
      <c r="J73" s="135">
        <v>2.7187618707622572</v>
      </c>
      <c r="K73" s="37"/>
      <c r="L73" s="177"/>
      <c r="M73" s="177"/>
      <c r="N73" s="177"/>
      <c r="O73" s="177"/>
      <c r="P73" s="177"/>
      <c r="Q73" s="177"/>
      <c r="R73" s="177"/>
    </row>
    <row r="74" spans="2:18" ht="13" x14ac:dyDescent="0.3">
      <c r="B74" s="149"/>
      <c r="C74" s="150"/>
      <c r="D74" s="150"/>
      <c r="E74" s="150"/>
      <c r="F74" s="150"/>
      <c r="G74" s="150"/>
      <c r="H74" s="150"/>
      <c r="I74" s="150"/>
      <c r="J74" s="151"/>
    </row>
    <row r="75" spans="2:18" ht="21" customHeight="1" x14ac:dyDescent="0.25">
      <c r="B75" s="216" t="s">
        <v>1513</v>
      </c>
      <c r="C75" s="162"/>
      <c r="D75" s="162"/>
      <c r="F75" s="30"/>
      <c r="G75" s="30"/>
    </row>
    <row r="76" spans="2:18" ht="12.75" customHeight="1" x14ac:dyDescent="0.25">
      <c r="B76" s="216" t="s">
        <v>1514</v>
      </c>
      <c r="C76" s="162"/>
      <c r="D76" s="162"/>
      <c r="F76" s="30"/>
      <c r="G76" s="30"/>
    </row>
    <row r="77" spans="2:18" ht="9.75" customHeight="1" x14ac:dyDescent="0.25">
      <c r="B77" s="217" t="s">
        <v>1515</v>
      </c>
      <c r="D77" s="29"/>
      <c r="F77" s="30"/>
      <c r="G77" s="30"/>
    </row>
  </sheetData>
  <sheetProtection algorithmName="SHA-512" hashValue="SQY/x9kCKfMx715oPLk5HPXVaZQ6+odXPUfcEJxglac4+Izdn6FPzAdcIudphQR6/7ErmHJgfWP7Dh+qqcm+GA==" saltValue="NQzRzMEEMi3plm6AHWfVvw==" spinCount="100000" sheet="1" objects="1" scenarios="1"/>
  <mergeCells count="2">
    <mergeCell ref="C12:I12"/>
    <mergeCell ref="J12:J13"/>
  </mergeCells>
  <conditionalFormatting sqref="L15:R73">
    <cfRule type="containsText" dxfId="7" priority="1" operator="containsText" text="false">
      <formula>NOT(ISERROR(SEARCH("false",L15)))</formula>
    </cfRule>
  </conditionalFormatting>
  <hyperlinks>
    <hyperlink ref="B77" r:id="rId1"/>
  </hyperlinks>
  <pageMargins left="0.15748031496062992" right="0.15748031496062992" top="0.39370078740157483" bottom="0.39370078740157483" header="0.51181102362204722" footer="0.51181102362204722"/>
  <pageSetup paperSize="9" scale="67"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F96"/>
  <sheetViews>
    <sheetView showGridLines="0" showRowColHeaders="0" zoomScale="80" zoomScaleNormal="80" workbookViewId="0"/>
  </sheetViews>
  <sheetFormatPr defaultColWidth="9.1796875" defaultRowHeight="12.5" x14ac:dyDescent="0.25"/>
  <cols>
    <col min="1" max="1" width="1.7265625" style="29" customWidth="1"/>
    <col min="2" max="2" width="43.1796875" style="29" customWidth="1"/>
    <col min="3" max="3" width="5.26953125" style="29" customWidth="1"/>
    <col min="4" max="8" width="6.7265625" style="29" customWidth="1"/>
    <col min="9" max="9" width="2.7265625" style="32" customWidth="1"/>
    <col min="10" max="10" width="8" style="30" customWidth="1"/>
    <col min="11" max="11" width="3.7265625" style="42" customWidth="1"/>
    <col min="12" max="12" width="5.26953125" style="29" customWidth="1"/>
    <col min="13" max="14" width="6.26953125" style="29" customWidth="1"/>
    <col min="15" max="15" width="3.7265625" style="32" customWidth="1"/>
    <col min="16" max="17" width="6.26953125" style="29" customWidth="1"/>
    <col min="18" max="18" width="3" style="32" customWidth="1"/>
    <col min="19" max="20" width="6.26953125" style="29" customWidth="1"/>
    <col min="21" max="21" width="3.7265625" style="32" customWidth="1"/>
    <col min="22" max="23" width="6.26953125" style="29" customWidth="1"/>
    <col min="24" max="24" width="5.26953125" style="29" customWidth="1"/>
    <col min="25" max="25" width="3.1796875" style="32" customWidth="1"/>
    <col min="26" max="30" width="6.26953125" style="29" customWidth="1"/>
    <col min="31" max="31" width="1" style="29" customWidth="1"/>
    <col min="32" max="32" width="12.7265625" style="29" customWidth="1"/>
    <col min="33" max="16384" width="9.1796875" style="29"/>
  </cols>
  <sheetData>
    <row r="1" spans="2:32" ht="7" customHeight="1" x14ac:dyDescent="0.25"/>
    <row r="2" spans="2:32" s="32" customFormat="1" x14ac:dyDescent="0.25">
      <c r="AF2" s="29"/>
    </row>
    <row r="3" spans="2:32" s="32" customFormat="1" x14ac:dyDescent="0.25">
      <c r="E3" s="47"/>
      <c r="F3" s="47"/>
      <c r="G3" s="47"/>
      <c r="M3" s="47"/>
      <c r="AF3" s="3"/>
    </row>
    <row r="4" spans="2:32" s="32" customFormat="1" x14ac:dyDescent="0.25">
      <c r="AF4" s="29"/>
    </row>
    <row r="5" spans="2:32" s="32" customFormat="1" x14ac:dyDescent="0.25">
      <c r="E5" s="47"/>
      <c r="F5" s="47"/>
      <c r="G5" s="47"/>
      <c r="M5" s="47"/>
      <c r="P5" s="47"/>
      <c r="AF5" s="29"/>
    </row>
    <row r="6" spans="2:32" s="32" customFormat="1" x14ac:dyDescent="0.25">
      <c r="AF6" s="29"/>
    </row>
    <row r="7" spans="2:32" s="32" customFormat="1" ht="14" x14ac:dyDescent="0.3">
      <c r="B7" s="48"/>
      <c r="E7" s="47"/>
      <c r="F7" s="47"/>
      <c r="G7" s="47"/>
      <c r="M7" s="49"/>
      <c r="N7" s="47"/>
      <c r="O7" s="47"/>
      <c r="AF7" s="3"/>
    </row>
    <row r="8" spans="2:32" s="32" customFormat="1" ht="14" x14ac:dyDescent="0.3">
      <c r="B8" s="48"/>
      <c r="AF8" s="29"/>
    </row>
    <row r="9" spans="2:32" s="32" customFormat="1" ht="18" x14ac:dyDescent="0.4">
      <c r="B9" s="242" t="s">
        <v>1532</v>
      </c>
      <c r="E9" s="47"/>
      <c r="M9" s="47"/>
      <c r="AF9" s="29"/>
    </row>
    <row r="10" spans="2:32" s="32" customFormat="1" x14ac:dyDescent="0.25">
      <c r="AF10" s="29"/>
    </row>
    <row r="11" spans="2:32" s="32" customFormat="1" ht="14.15" customHeight="1" x14ac:dyDescent="0.25">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48"/>
    </row>
    <row r="12" spans="2:32" s="50" customFormat="1" ht="30" customHeight="1" x14ac:dyDescent="0.3">
      <c r="B12" s="166"/>
      <c r="C12" s="280" t="s">
        <v>88</v>
      </c>
      <c r="D12" s="280"/>
      <c r="E12" s="280"/>
      <c r="F12" s="280"/>
      <c r="G12" s="280"/>
      <c r="H12" s="280"/>
      <c r="I12" s="244"/>
      <c r="J12" s="244" t="s">
        <v>89</v>
      </c>
      <c r="K12" s="244"/>
      <c r="L12" s="280" t="s">
        <v>90</v>
      </c>
      <c r="M12" s="280"/>
      <c r="N12" s="280"/>
      <c r="O12" s="244"/>
      <c r="P12" s="280" t="s">
        <v>1533</v>
      </c>
      <c r="Q12" s="280"/>
      <c r="R12" s="244"/>
      <c r="S12" s="281" t="s">
        <v>1534</v>
      </c>
      <c r="T12" s="281"/>
      <c r="U12" s="244"/>
      <c r="V12" s="282" t="s">
        <v>181</v>
      </c>
      <c r="W12" s="282"/>
      <c r="X12" s="282"/>
      <c r="Y12" s="244"/>
      <c r="Z12" s="280" t="s">
        <v>91</v>
      </c>
      <c r="AA12" s="280"/>
      <c r="AB12" s="280"/>
      <c r="AC12" s="280"/>
      <c r="AD12" s="280"/>
      <c r="AE12" s="244"/>
      <c r="AF12" s="278" t="s">
        <v>1518</v>
      </c>
    </row>
    <row r="13" spans="2:32" s="50" customFormat="1" ht="99" customHeight="1" x14ac:dyDescent="0.25">
      <c r="B13" s="167"/>
      <c r="C13" s="245" t="s">
        <v>1535</v>
      </c>
      <c r="D13" s="245" t="s">
        <v>93</v>
      </c>
      <c r="E13" s="245" t="s">
        <v>94</v>
      </c>
      <c r="F13" s="245" t="s">
        <v>1536</v>
      </c>
      <c r="G13" s="245" t="s">
        <v>1537</v>
      </c>
      <c r="H13" s="245" t="s">
        <v>1538</v>
      </c>
      <c r="I13" s="245"/>
      <c r="J13" s="246" t="s">
        <v>84</v>
      </c>
      <c r="K13" s="245"/>
      <c r="L13" s="245" t="s">
        <v>98</v>
      </c>
      <c r="M13" s="245" t="s">
        <v>1539</v>
      </c>
      <c r="N13" s="245" t="s">
        <v>1540</v>
      </c>
      <c r="O13" s="245"/>
      <c r="P13" s="245" t="s">
        <v>1541</v>
      </c>
      <c r="Q13" s="245" t="s">
        <v>1542</v>
      </c>
      <c r="R13" s="245"/>
      <c r="S13" s="245" t="s">
        <v>1543</v>
      </c>
      <c r="T13" s="245" t="s">
        <v>1544</v>
      </c>
      <c r="U13" s="245"/>
      <c r="V13" s="245" t="s">
        <v>1545</v>
      </c>
      <c r="W13" s="246" t="s">
        <v>106</v>
      </c>
      <c r="X13" s="245" t="s">
        <v>1546</v>
      </c>
      <c r="Y13" s="245"/>
      <c r="Z13" s="245" t="s">
        <v>1547</v>
      </c>
      <c r="AA13" s="245" t="s">
        <v>109</v>
      </c>
      <c r="AB13" s="245" t="s">
        <v>110</v>
      </c>
      <c r="AC13" s="245" t="s">
        <v>1548</v>
      </c>
      <c r="AD13" s="245" t="s">
        <v>1549</v>
      </c>
      <c r="AE13" s="247"/>
      <c r="AF13" s="279"/>
    </row>
    <row r="14" spans="2:32" ht="13" x14ac:dyDescent="0.3">
      <c r="B14" s="34"/>
      <c r="C14" s="35"/>
      <c r="D14" s="35"/>
      <c r="E14" s="35"/>
      <c r="F14" s="35"/>
      <c r="G14" s="35"/>
      <c r="H14" s="35"/>
      <c r="I14" s="35"/>
      <c r="J14" s="35"/>
      <c r="K14" s="35"/>
      <c r="L14" s="35"/>
      <c r="M14" s="35"/>
      <c r="N14" s="30"/>
      <c r="O14" s="42"/>
      <c r="P14" s="35"/>
      <c r="Q14" s="35"/>
      <c r="R14" s="42"/>
      <c r="S14" s="35"/>
      <c r="T14" s="35"/>
      <c r="U14" s="35"/>
      <c r="V14" s="30"/>
      <c r="W14" s="35"/>
      <c r="X14" s="35"/>
      <c r="Y14" s="35"/>
      <c r="Z14" s="35"/>
      <c r="AA14" s="35"/>
      <c r="AB14" s="30"/>
      <c r="AC14" s="35"/>
      <c r="AD14" s="35"/>
      <c r="AE14" s="35"/>
      <c r="AF14" s="141"/>
    </row>
    <row r="15" spans="2:32" ht="13" x14ac:dyDescent="0.3">
      <c r="B15" s="231" t="s">
        <v>1503</v>
      </c>
      <c r="C15" s="140">
        <v>732</v>
      </c>
      <c r="D15" s="140">
        <v>1301</v>
      </c>
      <c r="E15" s="140">
        <v>1116</v>
      </c>
      <c r="F15" s="140">
        <v>1183</v>
      </c>
      <c r="G15" s="140">
        <v>1534</v>
      </c>
      <c r="H15" s="140">
        <v>1639</v>
      </c>
      <c r="I15" s="140"/>
      <c r="J15" s="140">
        <v>1282</v>
      </c>
      <c r="K15" s="140"/>
      <c r="L15" s="140">
        <v>620</v>
      </c>
      <c r="M15" s="140">
        <v>1390</v>
      </c>
      <c r="N15" s="140">
        <v>2035</v>
      </c>
      <c r="O15" s="140"/>
      <c r="P15" s="140">
        <v>3603</v>
      </c>
      <c r="Q15" s="140">
        <v>2045</v>
      </c>
      <c r="R15" s="140"/>
      <c r="S15" s="140">
        <v>1671</v>
      </c>
      <c r="T15" s="140">
        <v>5550</v>
      </c>
      <c r="U15" s="140"/>
      <c r="V15" s="140">
        <v>1799</v>
      </c>
      <c r="W15" s="140">
        <v>2969</v>
      </c>
      <c r="X15" s="140">
        <v>788</v>
      </c>
      <c r="Y15" s="140"/>
      <c r="Z15" s="140">
        <v>2243</v>
      </c>
      <c r="AA15" s="140">
        <v>916</v>
      </c>
      <c r="AB15" s="140">
        <v>1161</v>
      </c>
      <c r="AC15" s="140">
        <v>865</v>
      </c>
      <c r="AD15" s="140">
        <v>2084</v>
      </c>
      <c r="AE15" s="140"/>
      <c r="AF15" s="142">
        <v>38526</v>
      </c>
    </row>
    <row r="16" spans="2:32" ht="13" x14ac:dyDescent="0.3">
      <c r="B16" s="248"/>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143"/>
    </row>
    <row r="17" spans="2:32" ht="13" x14ac:dyDescent="0.3">
      <c r="B17" s="231" t="s">
        <v>1463</v>
      </c>
      <c r="C17" s="140">
        <v>60</v>
      </c>
      <c r="D17" s="140">
        <v>108</v>
      </c>
      <c r="E17" s="140">
        <v>113</v>
      </c>
      <c r="F17" s="140">
        <v>107</v>
      </c>
      <c r="G17" s="140">
        <v>127</v>
      </c>
      <c r="H17" s="140">
        <v>124</v>
      </c>
      <c r="I17" s="140"/>
      <c r="J17" s="140">
        <v>92</v>
      </c>
      <c r="K17" s="140"/>
      <c r="L17" s="140">
        <v>48</v>
      </c>
      <c r="M17" s="140">
        <v>113</v>
      </c>
      <c r="N17" s="140">
        <v>197</v>
      </c>
      <c r="O17" s="140"/>
      <c r="P17" s="140">
        <v>284</v>
      </c>
      <c r="Q17" s="140">
        <v>152</v>
      </c>
      <c r="R17" s="140"/>
      <c r="S17" s="140">
        <v>143</v>
      </c>
      <c r="T17" s="140">
        <v>461</v>
      </c>
      <c r="U17" s="140"/>
      <c r="V17" s="140">
        <v>170</v>
      </c>
      <c r="W17" s="140">
        <v>315</v>
      </c>
      <c r="X17" s="140">
        <v>72</v>
      </c>
      <c r="Y17" s="140"/>
      <c r="Z17" s="140">
        <v>215</v>
      </c>
      <c r="AA17" s="140">
        <v>96</v>
      </c>
      <c r="AB17" s="140">
        <v>131</v>
      </c>
      <c r="AC17" s="140">
        <v>78</v>
      </c>
      <c r="AD17" s="140">
        <v>222</v>
      </c>
      <c r="AE17" s="140"/>
      <c r="AF17" s="142">
        <v>3428</v>
      </c>
    </row>
    <row r="18" spans="2:32" x14ac:dyDescent="0.25">
      <c r="B18" s="200" t="s">
        <v>1464</v>
      </c>
      <c r="C18" s="40">
        <v>24</v>
      </c>
      <c r="D18" s="40">
        <v>47</v>
      </c>
      <c r="E18" s="40">
        <v>33</v>
      </c>
      <c r="F18" s="40">
        <v>30</v>
      </c>
      <c r="G18" s="40">
        <v>48</v>
      </c>
      <c r="H18" s="40">
        <v>49</v>
      </c>
      <c r="I18" s="40"/>
      <c r="J18" s="40">
        <v>35</v>
      </c>
      <c r="K18" s="40"/>
      <c r="L18" s="40">
        <v>14</v>
      </c>
      <c r="M18" s="40">
        <v>39</v>
      </c>
      <c r="N18" s="40">
        <v>92</v>
      </c>
      <c r="O18" s="40"/>
      <c r="P18" s="40">
        <v>93</v>
      </c>
      <c r="Q18" s="40">
        <v>46</v>
      </c>
      <c r="R18" s="40"/>
      <c r="S18" s="40">
        <v>50</v>
      </c>
      <c r="T18" s="40">
        <v>145</v>
      </c>
      <c r="U18" s="40"/>
      <c r="V18" s="40">
        <v>65</v>
      </c>
      <c r="W18" s="40">
        <v>112</v>
      </c>
      <c r="X18" s="40">
        <v>30</v>
      </c>
      <c r="Y18" s="40"/>
      <c r="Z18" s="40">
        <v>89</v>
      </c>
      <c r="AA18" s="40">
        <v>41</v>
      </c>
      <c r="AB18" s="40">
        <v>46</v>
      </c>
      <c r="AC18" s="40">
        <v>25</v>
      </c>
      <c r="AD18" s="40">
        <v>75</v>
      </c>
      <c r="AE18" s="52"/>
      <c r="AF18" s="145">
        <v>1228</v>
      </c>
    </row>
    <row r="19" spans="2:32" x14ac:dyDescent="0.25">
      <c r="B19" s="200" t="s">
        <v>1465</v>
      </c>
      <c r="C19" s="40">
        <v>3</v>
      </c>
      <c r="D19" s="40">
        <v>18</v>
      </c>
      <c r="E19" s="40">
        <v>11</v>
      </c>
      <c r="F19" s="40">
        <v>10</v>
      </c>
      <c r="G19" s="40">
        <v>17</v>
      </c>
      <c r="H19" s="40">
        <v>19</v>
      </c>
      <c r="I19" s="40"/>
      <c r="J19" s="40">
        <v>14</v>
      </c>
      <c r="K19" s="40"/>
      <c r="L19" s="40">
        <v>4</v>
      </c>
      <c r="M19" s="40">
        <v>15</v>
      </c>
      <c r="N19" s="40">
        <v>39</v>
      </c>
      <c r="O19" s="40"/>
      <c r="P19" s="40">
        <v>43</v>
      </c>
      <c r="Q19" s="40">
        <v>18</v>
      </c>
      <c r="R19" s="40"/>
      <c r="S19" s="40">
        <v>19</v>
      </c>
      <c r="T19" s="40">
        <v>53</v>
      </c>
      <c r="U19" s="40"/>
      <c r="V19" s="40">
        <v>26</v>
      </c>
      <c r="W19" s="40">
        <v>45</v>
      </c>
      <c r="X19" s="40">
        <v>14</v>
      </c>
      <c r="Y19" s="40"/>
      <c r="Z19" s="40">
        <v>39</v>
      </c>
      <c r="AA19" s="40">
        <v>15</v>
      </c>
      <c r="AB19" s="40">
        <v>22</v>
      </c>
      <c r="AC19" s="40">
        <v>9</v>
      </c>
      <c r="AD19" s="40">
        <v>33</v>
      </c>
      <c r="AE19" s="52"/>
      <c r="AF19" s="145">
        <v>486</v>
      </c>
    </row>
    <row r="20" spans="2:32" x14ac:dyDescent="0.25">
      <c r="B20" s="200" t="s">
        <v>1466</v>
      </c>
      <c r="C20" s="40">
        <v>4</v>
      </c>
      <c r="D20" s="40">
        <v>5</v>
      </c>
      <c r="E20" s="40">
        <v>7</v>
      </c>
      <c r="F20" s="40">
        <v>4</v>
      </c>
      <c r="G20" s="40">
        <v>5</v>
      </c>
      <c r="H20" s="40">
        <v>4</v>
      </c>
      <c r="I20" s="40"/>
      <c r="J20" s="40">
        <v>6</v>
      </c>
      <c r="K20" s="40"/>
      <c r="L20" s="40">
        <v>3</v>
      </c>
      <c r="M20" s="40">
        <v>5</v>
      </c>
      <c r="N20" s="40">
        <v>10</v>
      </c>
      <c r="O20" s="40"/>
      <c r="P20" s="40">
        <v>8</v>
      </c>
      <c r="Q20" s="40">
        <v>6</v>
      </c>
      <c r="R20" s="40"/>
      <c r="S20" s="40">
        <v>12</v>
      </c>
      <c r="T20" s="40">
        <v>18</v>
      </c>
      <c r="U20" s="40"/>
      <c r="V20" s="40">
        <v>10</v>
      </c>
      <c r="W20" s="40">
        <v>19</v>
      </c>
      <c r="X20" s="40">
        <v>3</v>
      </c>
      <c r="Y20" s="40"/>
      <c r="Z20" s="40">
        <v>10</v>
      </c>
      <c r="AA20" s="40">
        <v>6</v>
      </c>
      <c r="AB20" s="40">
        <v>9</v>
      </c>
      <c r="AC20" s="40">
        <v>6</v>
      </c>
      <c r="AD20" s="40">
        <v>14</v>
      </c>
      <c r="AE20" s="52"/>
      <c r="AF20" s="145">
        <v>174</v>
      </c>
    </row>
    <row r="21" spans="2:32" x14ac:dyDescent="0.25">
      <c r="B21" s="200" t="s">
        <v>46</v>
      </c>
      <c r="C21" s="40">
        <v>17</v>
      </c>
      <c r="D21" s="40">
        <v>24</v>
      </c>
      <c r="E21" s="40">
        <v>17</v>
      </c>
      <c r="F21" s="40">
        <v>16</v>
      </c>
      <c r="G21" s="40">
        <v>26</v>
      </c>
      <c r="H21" s="40">
        <v>26</v>
      </c>
      <c r="I21" s="40"/>
      <c r="J21" s="40">
        <v>16</v>
      </c>
      <c r="K21" s="40"/>
      <c r="L21" s="40">
        <v>7</v>
      </c>
      <c r="M21" s="40">
        <v>19</v>
      </c>
      <c r="N21" s="40">
        <v>43</v>
      </c>
      <c r="O21" s="40"/>
      <c r="P21" s="40">
        <v>44</v>
      </c>
      <c r="Q21" s="40">
        <v>23</v>
      </c>
      <c r="R21" s="40"/>
      <c r="S21" s="40">
        <v>19</v>
      </c>
      <c r="T21" s="40">
        <v>76</v>
      </c>
      <c r="U21" s="40"/>
      <c r="V21" s="40">
        <v>32</v>
      </c>
      <c r="W21" s="40">
        <v>51</v>
      </c>
      <c r="X21" s="40">
        <v>14</v>
      </c>
      <c r="Y21" s="40"/>
      <c r="Z21" s="40">
        <v>41</v>
      </c>
      <c r="AA21" s="40">
        <v>20</v>
      </c>
      <c r="AB21" s="40">
        <v>16</v>
      </c>
      <c r="AC21" s="40">
        <v>11</v>
      </c>
      <c r="AD21" s="40">
        <v>31</v>
      </c>
      <c r="AE21" s="52"/>
      <c r="AF21" s="145">
        <v>589</v>
      </c>
    </row>
    <row r="22" spans="2:32" x14ac:dyDescent="0.25">
      <c r="B22" s="200" t="s">
        <v>1467</v>
      </c>
      <c r="C22" s="40">
        <v>13</v>
      </c>
      <c r="D22" s="40">
        <v>19</v>
      </c>
      <c r="E22" s="40">
        <v>23</v>
      </c>
      <c r="F22" s="40">
        <v>25</v>
      </c>
      <c r="G22" s="40">
        <v>22</v>
      </c>
      <c r="H22" s="40">
        <v>22</v>
      </c>
      <c r="I22" s="40"/>
      <c r="J22" s="40">
        <v>22</v>
      </c>
      <c r="K22" s="40"/>
      <c r="L22" s="40">
        <v>15</v>
      </c>
      <c r="M22" s="40">
        <v>30</v>
      </c>
      <c r="N22" s="40">
        <v>32</v>
      </c>
      <c r="O22" s="40"/>
      <c r="P22" s="40">
        <v>58</v>
      </c>
      <c r="Q22" s="40">
        <v>31</v>
      </c>
      <c r="R22" s="40"/>
      <c r="S22" s="40">
        <v>29</v>
      </c>
      <c r="T22" s="40">
        <v>92</v>
      </c>
      <c r="U22" s="40"/>
      <c r="V22" s="40">
        <v>31</v>
      </c>
      <c r="W22" s="40">
        <v>58</v>
      </c>
      <c r="X22" s="40">
        <v>19</v>
      </c>
      <c r="Y22" s="40"/>
      <c r="Z22" s="40">
        <v>40</v>
      </c>
      <c r="AA22" s="40">
        <v>19</v>
      </c>
      <c r="AB22" s="40">
        <v>28</v>
      </c>
      <c r="AC22" s="40">
        <v>12</v>
      </c>
      <c r="AD22" s="40">
        <v>51</v>
      </c>
      <c r="AE22" s="52"/>
      <c r="AF22" s="145">
        <v>691</v>
      </c>
    </row>
    <row r="23" spans="2:32" x14ac:dyDescent="0.25">
      <c r="B23" s="203"/>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144"/>
    </row>
    <row r="24" spans="2:32" ht="13" x14ac:dyDescent="0.3">
      <c r="B24" s="231" t="s">
        <v>1468</v>
      </c>
      <c r="C24" s="140">
        <v>73</v>
      </c>
      <c r="D24" s="140">
        <v>136</v>
      </c>
      <c r="E24" s="140">
        <v>97</v>
      </c>
      <c r="F24" s="140">
        <v>87</v>
      </c>
      <c r="G24" s="140">
        <v>113</v>
      </c>
      <c r="H24" s="140">
        <v>129</v>
      </c>
      <c r="I24" s="140"/>
      <c r="J24" s="140">
        <v>103</v>
      </c>
      <c r="K24" s="140"/>
      <c r="L24" s="140">
        <v>48</v>
      </c>
      <c r="M24" s="140">
        <v>91</v>
      </c>
      <c r="N24" s="140">
        <v>192</v>
      </c>
      <c r="O24" s="140"/>
      <c r="P24" s="140">
        <v>493</v>
      </c>
      <c r="Q24" s="140">
        <v>222</v>
      </c>
      <c r="R24" s="140"/>
      <c r="S24" s="140">
        <v>137</v>
      </c>
      <c r="T24" s="140">
        <v>421</v>
      </c>
      <c r="U24" s="140"/>
      <c r="V24" s="140">
        <v>178</v>
      </c>
      <c r="W24" s="140">
        <v>248</v>
      </c>
      <c r="X24" s="140">
        <v>55</v>
      </c>
      <c r="Y24" s="140"/>
      <c r="Z24" s="140">
        <v>209</v>
      </c>
      <c r="AA24" s="140">
        <v>83</v>
      </c>
      <c r="AB24" s="140">
        <v>96</v>
      </c>
      <c r="AC24" s="140">
        <v>68</v>
      </c>
      <c r="AD24" s="140">
        <v>190</v>
      </c>
      <c r="AE24" s="140">
        <v>3469</v>
      </c>
      <c r="AF24" s="142">
        <v>3469</v>
      </c>
    </row>
    <row r="25" spans="2:32" x14ac:dyDescent="0.25">
      <c r="B25" s="202" t="s">
        <v>1469</v>
      </c>
      <c r="C25" s="40">
        <v>27</v>
      </c>
      <c r="D25" s="40">
        <v>52</v>
      </c>
      <c r="E25" s="40">
        <v>39</v>
      </c>
      <c r="F25" s="40">
        <v>22</v>
      </c>
      <c r="G25" s="40">
        <v>40</v>
      </c>
      <c r="H25" s="40">
        <v>51</v>
      </c>
      <c r="I25" s="40"/>
      <c r="J25" s="40">
        <v>46</v>
      </c>
      <c r="K25" s="40"/>
      <c r="L25" s="40">
        <v>18</v>
      </c>
      <c r="M25" s="40">
        <v>25</v>
      </c>
      <c r="N25" s="40">
        <v>54</v>
      </c>
      <c r="O25" s="40"/>
      <c r="P25" s="40">
        <v>89</v>
      </c>
      <c r="Q25" s="40">
        <v>61</v>
      </c>
      <c r="R25" s="40"/>
      <c r="S25" s="40">
        <v>51</v>
      </c>
      <c r="T25" s="40">
        <v>178</v>
      </c>
      <c r="U25" s="40"/>
      <c r="V25" s="40">
        <v>75</v>
      </c>
      <c r="W25" s="40">
        <v>97</v>
      </c>
      <c r="X25" s="40">
        <v>28</v>
      </c>
      <c r="Y25" s="40"/>
      <c r="Z25" s="40">
        <v>101</v>
      </c>
      <c r="AA25" s="40">
        <v>27</v>
      </c>
      <c r="AB25" s="40">
        <v>43</v>
      </c>
      <c r="AC25" s="40">
        <v>31</v>
      </c>
      <c r="AD25" s="40">
        <v>95</v>
      </c>
      <c r="AE25" s="52"/>
      <c r="AF25" s="145">
        <v>1250</v>
      </c>
    </row>
    <row r="26" spans="2:32" x14ac:dyDescent="0.25">
      <c r="B26" s="202" t="s">
        <v>1470</v>
      </c>
      <c r="C26" s="40">
        <v>14</v>
      </c>
      <c r="D26" s="40">
        <v>19</v>
      </c>
      <c r="E26" s="40">
        <v>8</v>
      </c>
      <c r="F26" s="40">
        <v>15</v>
      </c>
      <c r="G26" s="40">
        <v>11</v>
      </c>
      <c r="H26" s="40">
        <v>9</v>
      </c>
      <c r="I26" s="40"/>
      <c r="J26" s="40">
        <v>14</v>
      </c>
      <c r="K26" s="40"/>
      <c r="L26" s="40">
        <v>6</v>
      </c>
      <c r="M26" s="40">
        <v>5</v>
      </c>
      <c r="N26" s="40">
        <v>22</v>
      </c>
      <c r="O26" s="40"/>
      <c r="P26" s="40">
        <v>42</v>
      </c>
      <c r="Q26" s="40">
        <v>18</v>
      </c>
      <c r="R26" s="40"/>
      <c r="S26" s="40">
        <v>8</v>
      </c>
      <c r="T26" s="40">
        <v>37</v>
      </c>
      <c r="U26" s="40"/>
      <c r="V26" s="40">
        <v>18</v>
      </c>
      <c r="W26" s="40">
        <v>22</v>
      </c>
      <c r="X26" s="40">
        <v>6</v>
      </c>
      <c r="Y26" s="40"/>
      <c r="Z26" s="40">
        <v>16</v>
      </c>
      <c r="AA26" s="40">
        <v>3</v>
      </c>
      <c r="AB26" s="40">
        <v>9</v>
      </c>
      <c r="AC26" s="40">
        <v>3</v>
      </c>
      <c r="AD26" s="40">
        <v>17</v>
      </c>
      <c r="AE26" s="52"/>
      <c r="AF26" s="145">
        <v>322</v>
      </c>
    </row>
    <row r="27" spans="2:32" x14ac:dyDescent="0.25">
      <c r="B27" s="211"/>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145"/>
    </row>
    <row r="28" spans="2:32" ht="13" x14ac:dyDescent="0.3">
      <c r="B28" s="231" t="s">
        <v>1471</v>
      </c>
      <c r="C28" s="140">
        <v>157</v>
      </c>
      <c r="D28" s="140">
        <v>275</v>
      </c>
      <c r="E28" s="140">
        <v>203</v>
      </c>
      <c r="F28" s="140">
        <v>235</v>
      </c>
      <c r="G28" s="140">
        <v>294</v>
      </c>
      <c r="H28" s="140">
        <v>329</v>
      </c>
      <c r="I28" s="140"/>
      <c r="J28" s="140">
        <v>235</v>
      </c>
      <c r="K28" s="140"/>
      <c r="L28" s="140">
        <v>143</v>
      </c>
      <c r="M28" s="140">
        <v>343</v>
      </c>
      <c r="N28" s="140">
        <v>514</v>
      </c>
      <c r="O28" s="140"/>
      <c r="P28" s="140">
        <v>829</v>
      </c>
      <c r="Q28" s="140">
        <v>518</v>
      </c>
      <c r="R28" s="140"/>
      <c r="S28" s="140">
        <v>447</v>
      </c>
      <c r="T28" s="140">
        <v>1622</v>
      </c>
      <c r="U28" s="140"/>
      <c r="V28" s="140">
        <v>449</v>
      </c>
      <c r="W28" s="140">
        <v>754</v>
      </c>
      <c r="X28" s="140">
        <v>210</v>
      </c>
      <c r="Y28" s="140"/>
      <c r="Z28" s="140">
        <v>653</v>
      </c>
      <c r="AA28" s="140">
        <v>251</v>
      </c>
      <c r="AB28" s="140">
        <v>305</v>
      </c>
      <c r="AC28" s="140">
        <v>226</v>
      </c>
      <c r="AD28" s="140">
        <v>618</v>
      </c>
      <c r="AE28" s="140"/>
      <c r="AF28" s="142">
        <v>9610</v>
      </c>
    </row>
    <row r="29" spans="2:32" x14ac:dyDescent="0.25">
      <c r="B29" s="200" t="s">
        <v>1472</v>
      </c>
      <c r="C29" s="40">
        <v>4</v>
      </c>
      <c r="D29" s="40">
        <v>8</v>
      </c>
      <c r="E29" s="40">
        <v>4</v>
      </c>
      <c r="F29" s="40">
        <v>13</v>
      </c>
      <c r="G29" s="40">
        <v>3</v>
      </c>
      <c r="H29" s="40">
        <v>9</v>
      </c>
      <c r="I29" s="40"/>
      <c r="J29" s="40">
        <v>11</v>
      </c>
      <c r="K29" s="40"/>
      <c r="L29" s="40" t="s">
        <v>148</v>
      </c>
      <c r="M29" s="40" t="s">
        <v>148</v>
      </c>
      <c r="N29" s="40">
        <v>14</v>
      </c>
      <c r="O29" s="40"/>
      <c r="P29" s="40">
        <v>23</v>
      </c>
      <c r="Q29" s="40">
        <v>11</v>
      </c>
      <c r="R29" s="40"/>
      <c r="S29" s="40">
        <v>10</v>
      </c>
      <c r="T29" s="40">
        <v>26</v>
      </c>
      <c r="U29" s="40"/>
      <c r="V29" s="40">
        <v>14</v>
      </c>
      <c r="W29" s="40">
        <v>17</v>
      </c>
      <c r="X29" s="40">
        <v>4</v>
      </c>
      <c r="Y29" s="40"/>
      <c r="Z29" s="40">
        <v>17</v>
      </c>
      <c r="AA29" s="40">
        <v>8</v>
      </c>
      <c r="AB29" s="40">
        <v>10</v>
      </c>
      <c r="AC29" s="40">
        <v>10</v>
      </c>
      <c r="AD29" s="40">
        <v>10</v>
      </c>
      <c r="AE29" s="43">
        <v>242</v>
      </c>
      <c r="AF29" s="145">
        <v>242</v>
      </c>
    </row>
    <row r="30" spans="2:32" x14ac:dyDescent="0.25">
      <c r="B30" s="200" t="s">
        <v>1473</v>
      </c>
      <c r="C30" s="40">
        <v>8</v>
      </c>
      <c r="D30" s="40">
        <v>14</v>
      </c>
      <c r="E30" s="40">
        <v>11</v>
      </c>
      <c r="F30" s="40">
        <v>13</v>
      </c>
      <c r="G30" s="40">
        <v>6</v>
      </c>
      <c r="H30" s="40">
        <v>16</v>
      </c>
      <c r="I30" s="40"/>
      <c r="J30" s="40">
        <v>8</v>
      </c>
      <c r="K30" s="40"/>
      <c r="L30" s="40">
        <v>6</v>
      </c>
      <c r="M30" s="40">
        <v>16</v>
      </c>
      <c r="N30" s="40">
        <v>16</v>
      </c>
      <c r="O30" s="40"/>
      <c r="P30" s="40">
        <v>22</v>
      </c>
      <c r="Q30" s="40">
        <v>12</v>
      </c>
      <c r="R30" s="40"/>
      <c r="S30" s="40">
        <v>19</v>
      </c>
      <c r="T30" s="40">
        <v>28</v>
      </c>
      <c r="U30" s="40"/>
      <c r="V30" s="40" t="s">
        <v>148</v>
      </c>
      <c r="W30" s="40">
        <v>18</v>
      </c>
      <c r="X30" s="40" t="s">
        <v>148</v>
      </c>
      <c r="Y30" s="40"/>
      <c r="Z30" s="40">
        <v>21</v>
      </c>
      <c r="AA30" s="40">
        <v>4</v>
      </c>
      <c r="AB30" s="40">
        <v>11</v>
      </c>
      <c r="AC30" s="40">
        <v>6</v>
      </c>
      <c r="AD30" s="40">
        <v>18</v>
      </c>
      <c r="AE30" s="43">
        <v>289</v>
      </c>
      <c r="AF30" s="145">
        <v>289</v>
      </c>
    </row>
    <row r="31" spans="2:32" x14ac:dyDescent="0.25">
      <c r="B31" s="202" t="s">
        <v>1474</v>
      </c>
      <c r="C31" s="40">
        <v>60</v>
      </c>
      <c r="D31" s="40">
        <v>106</v>
      </c>
      <c r="E31" s="40">
        <v>77</v>
      </c>
      <c r="F31" s="40">
        <v>100</v>
      </c>
      <c r="G31" s="40">
        <v>134</v>
      </c>
      <c r="H31" s="40">
        <v>125</v>
      </c>
      <c r="I31" s="40"/>
      <c r="J31" s="40">
        <v>91</v>
      </c>
      <c r="K31" s="40"/>
      <c r="L31" s="40">
        <v>53</v>
      </c>
      <c r="M31" s="40">
        <v>131</v>
      </c>
      <c r="N31" s="40">
        <v>202</v>
      </c>
      <c r="O31" s="40"/>
      <c r="P31" s="40">
        <v>300</v>
      </c>
      <c r="Q31" s="40">
        <v>196</v>
      </c>
      <c r="R31" s="40"/>
      <c r="S31" s="40">
        <v>181</v>
      </c>
      <c r="T31" s="40">
        <v>695</v>
      </c>
      <c r="U31" s="40"/>
      <c r="V31" s="40">
        <v>173</v>
      </c>
      <c r="W31" s="40">
        <v>299</v>
      </c>
      <c r="X31" s="40">
        <v>86</v>
      </c>
      <c r="Y31" s="40"/>
      <c r="Z31" s="40">
        <v>264</v>
      </c>
      <c r="AA31" s="40">
        <v>102</v>
      </c>
      <c r="AB31" s="40">
        <v>117</v>
      </c>
      <c r="AC31" s="40">
        <v>98</v>
      </c>
      <c r="AD31" s="40">
        <v>284</v>
      </c>
      <c r="AE31" s="43">
        <v>3874</v>
      </c>
      <c r="AF31" s="145">
        <v>3874</v>
      </c>
    </row>
    <row r="32" spans="2:32" x14ac:dyDescent="0.25">
      <c r="B32" s="203"/>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144"/>
    </row>
    <row r="33" spans="2:32" ht="13" x14ac:dyDescent="0.3">
      <c r="B33" s="231" t="s">
        <v>1475</v>
      </c>
      <c r="C33" s="140">
        <v>25</v>
      </c>
      <c r="D33" s="140">
        <v>61</v>
      </c>
      <c r="E33" s="140">
        <v>59</v>
      </c>
      <c r="F33" s="140">
        <v>50</v>
      </c>
      <c r="G33" s="140">
        <v>66</v>
      </c>
      <c r="H33" s="140">
        <v>73</v>
      </c>
      <c r="I33" s="140"/>
      <c r="J33" s="140">
        <v>48</v>
      </c>
      <c r="K33" s="140"/>
      <c r="L33" s="140">
        <v>26</v>
      </c>
      <c r="M33" s="140">
        <v>77</v>
      </c>
      <c r="N33" s="140">
        <v>93</v>
      </c>
      <c r="O33" s="140"/>
      <c r="P33" s="140">
        <v>155</v>
      </c>
      <c r="Q33" s="140">
        <v>74</v>
      </c>
      <c r="R33" s="140"/>
      <c r="S33" s="140">
        <v>83</v>
      </c>
      <c r="T33" s="140">
        <v>276</v>
      </c>
      <c r="U33" s="140"/>
      <c r="V33" s="140">
        <v>81</v>
      </c>
      <c r="W33" s="140">
        <v>151</v>
      </c>
      <c r="X33" s="140">
        <v>43</v>
      </c>
      <c r="Y33" s="140"/>
      <c r="Z33" s="140">
        <v>94</v>
      </c>
      <c r="AA33" s="140">
        <v>39</v>
      </c>
      <c r="AB33" s="140">
        <v>56</v>
      </c>
      <c r="AC33" s="140">
        <v>30</v>
      </c>
      <c r="AD33" s="140">
        <v>95</v>
      </c>
      <c r="AE33" s="140">
        <v>1755</v>
      </c>
      <c r="AF33" s="142">
        <v>1755</v>
      </c>
    </row>
    <row r="34" spans="2:32" ht="25" x14ac:dyDescent="0.25">
      <c r="B34" s="249" t="s">
        <v>1504</v>
      </c>
      <c r="C34" s="250" t="s">
        <v>148</v>
      </c>
      <c r="D34" s="250" t="s">
        <v>148</v>
      </c>
      <c r="E34" s="250">
        <v>6</v>
      </c>
      <c r="F34" s="250">
        <v>4</v>
      </c>
      <c r="G34" s="250">
        <v>3</v>
      </c>
      <c r="H34" s="250">
        <v>4</v>
      </c>
      <c r="I34" s="250"/>
      <c r="J34" s="250" t="s">
        <v>148</v>
      </c>
      <c r="K34" s="250"/>
      <c r="L34" s="250" t="s">
        <v>148</v>
      </c>
      <c r="M34" s="250" t="s">
        <v>148</v>
      </c>
      <c r="N34" s="250">
        <v>7</v>
      </c>
      <c r="O34" s="250"/>
      <c r="P34" s="250">
        <v>9</v>
      </c>
      <c r="Q34" s="250">
        <v>3</v>
      </c>
      <c r="R34" s="250"/>
      <c r="S34" s="250">
        <v>6</v>
      </c>
      <c r="T34" s="250">
        <v>22</v>
      </c>
      <c r="U34" s="250"/>
      <c r="V34" s="250">
        <v>6</v>
      </c>
      <c r="W34" s="250">
        <v>17</v>
      </c>
      <c r="X34" s="250">
        <v>4</v>
      </c>
      <c r="Y34" s="250"/>
      <c r="Z34" s="250">
        <v>15</v>
      </c>
      <c r="AA34" s="250" t="s">
        <v>148</v>
      </c>
      <c r="AB34" s="250">
        <v>4</v>
      </c>
      <c r="AC34" s="250" t="s">
        <v>148</v>
      </c>
      <c r="AD34" s="251">
        <v>5</v>
      </c>
      <c r="AE34" s="252"/>
      <c r="AF34" s="253">
        <v>130</v>
      </c>
    </row>
    <row r="35" spans="2:32" x14ac:dyDescent="0.25">
      <c r="B35" s="249"/>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3"/>
    </row>
    <row r="36" spans="2:32" ht="13" x14ac:dyDescent="0.3">
      <c r="B36" s="231" t="s">
        <v>1477</v>
      </c>
      <c r="C36" s="140">
        <v>100</v>
      </c>
      <c r="D36" s="140">
        <v>207</v>
      </c>
      <c r="E36" s="140">
        <v>171</v>
      </c>
      <c r="F36" s="140">
        <v>174</v>
      </c>
      <c r="G36" s="140">
        <v>234</v>
      </c>
      <c r="H36" s="140">
        <v>259</v>
      </c>
      <c r="I36" s="140"/>
      <c r="J36" s="140">
        <v>183</v>
      </c>
      <c r="K36" s="140"/>
      <c r="L36" s="140">
        <v>86</v>
      </c>
      <c r="M36" s="140">
        <v>181</v>
      </c>
      <c r="N36" s="140">
        <v>255</v>
      </c>
      <c r="O36" s="140"/>
      <c r="P36" s="140">
        <v>371</v>
      </c>
      <c r="Q36" s="140">
        <v>244</v>
      </c>
      <c r="R36" s="140"/>
      <c r="S36" s="140">
        <v>211</v>
      </c>
      <c r="T36" s="140">
        <v>638</v>
      </c>
      <c r="U36" s="140"/>
      <c r="V36" s="140">
        <v>237</v>
      </c>
      <c r="W36" s="140">
        <v>404</v>
      </c>
      <c r="X36" s="140">
        <v>123</v>
      </c>
      <c r="Y36" s="140"/>
      <c r="Z36" s="140">
        <v>317</v>
      </c>
      <c r="AA36" s="140">
        <v>117</v>
      </c>
      <c r="AB36" s="140">
        <v>156</v>
      </c>
      <c r="AC36" s="140">
        <v>111</v>
      </c>
      <c r="AD36" s="140">
        <v>285</v>
      </c>
      <c r="AE36" s="140">
        <v>5064</v>
      </c>
      <c r="AF36" s="142">
        <v>5064</v>
      </c>
    </row>
    <row r="37" spans="2:32" x14ac:dyDescent="0.25">
      <c r="B37" s="202" t="s">
        <v>1478</v>
      </c>
      <c r="C37" s="40">
        <v>24</v>
      </c>
      <c r="D37" s="40">
        <v>50</v>
      </c>
      <c r="E37" s="40">
        <v>25</v>
      </c>
      <c r="F37" s="40">
        <v>26</v>
      </c>
      <c r="G37" s="40">
        <v>29</v>
      </c>
      <c r="H37" s="40">
        <v>40</v>
      </c>
      <c r="I37" s="40"/>
      <c r="J37" s="40">
        <v>36</v>
      </c>
      <c r="K37" s="40"/>
      <c r="L37" s="40">
        <v>23</v>
      </c>
      <c r="M37" s="40">
        <v>32</v>
      </c>
      <c r="N37" s="40">
        <v>39</v>
      </c>
      <c r="O37" s="40"/>
      <c r="P37" s="40">
        <v>67</v>
      </c>
      <c r="Q37" s="40">
        <v>40</v>
      </c>
      <c r="R37" s="40"/>
      <c r="S37" s="40">
        <v>39</v>
      </c>
      <c r="T37" s="40">
        <v>99</v>
      </c>
      <c r="U37" s="40"/>
      <c r="V37" s="40">
        <v>52</v>
      </c>
      <c r="W37" s="40">
        <v>73</v>
      </c>
      <c r="X37" s="40">
        <v>21</v>
      </c>
      <c r="Y37" s="40"/>
      <c r="Z37" s="40">
        <v>58</v>
      </c>
      <c r="AA37" s="40">
        <v>22</v>
      </c>
      <c r="AB37" s="40">
        <v>31</v>
      </c>
      <c r="AC37" s="40">
        <v>15</v>
      </c>
      <c r="AD37" s="40">
        <v>56</v>
      </c>
      <c r="AE37" s="40"/>
      <c r="AF37" s="145">
        <v>897</v>
      </c>
    </row>
    <row r="38" spans="2:32" x14ac:dyDescent="0.25">
      <c r="B38" s="202" t="s">
        <v>1479</v>
      </c>
      <c r="C38" s="40">
        <v>15</v>
      </c>
      <c r="D38" s="40">
        <v>46</v>
      </c>
      <c r="E38" s="40">
        <v>19</v>
      </c>
      <c r="F38" s="40">
        <v>26</v>
      </c>
      <c r="G38" s="40">
        <v>40</v>
      </c>
      <c r="H38" s="40">
        <v>39</v>
      </c>
      <c r="I38" s="40"/>
      <c r="J38" s="40">
        <v>28</v>
      </c>
      <c r="K38" s="40"/>
      <c r="L38" s="40">
        <v>9</v>
      </c>
      <c r="M38" s="40">
        <v>24</v>
      </c>
      <c r="N38" s="40">
        <v>33</v>
      </c>
      <c r="O38" s="40"/>
      <c r="P38" s="40">
        <v>46</v>
      </c>
      <c r="Q38" s="40">
        <v>35</v>
      </c>
      <c r="R38" s="40"/>
      <c r="S38" s="40">
        <v>29</v>
      </c>
      <c r="T38" s="40">
        <v>93</v>
      </c>
      <c r="U38" s="40"/>
      <c r="V38" s="40">
        <v>26</v>
      </c>
      <c r="W38" s="40">
        <v>70</v>
      </c>
      <c r="X38" s="40">
        <v>18</v>
      </c>
      <c r="Y38" s="40"/>
      <c r="Z38" s="40">
        <v>47</v>
      </c>
      <c r="AA38" s="40">
        <v>20</v>
      </c>
      <c r="AB38" s="40">
        <v>30</v>
      </c>
      <c r="AC38" s="40">
        <v>22</v>
      </c>
      <c r="AD38" s="40">
        <v>38</v>
      </c>
      <c r="AE38" s="40"/>
      <c r="AF38" s="145">
        <v>753</v>
      </c>
    </row>
    <row r="39" spans="2:32" x14ac:dyDescent="0.25">
      <c r="B39" s="20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145"/>
    </row>
    <row r="40" spans="2:32" ht="13" x14ac:dyDescent="0.3">
      <c r="B40" s="231" t="s">
        <v>1480</v>
      </c>
      <c r="C40" s="140">
        <v>66</v>
      </c>
      <c r="D40" s="140">
        <v>137</v>
      </c>
      <c r="E40" s="140">
        <v>124</v>
      </c>
      <c r="F40" s="140">
        <v>138</v>
      </c>
      <c r="G40" s="140">
        <v>185</v>
      </c>
      <c r="H40" s="140">
        <v>221</v>
      </c>
      <c r="I40" s="140"/>
      <c r="J40" s="140">
        <v>102</v>
      </c>
      <c r="K40" s="140"/>
      <c r="L40" s="140">
        <v>61</v>
      </c>
      <c r="M40" s="140">
        <v>170</v>
      </c>
      <c r="N40" s="140">
        <v>229</v>
      </c>
      <c r="O40" s="140"/>
      <c r="P40" s="140">
        <v>467</v>
      </c>
      <c r="Q40" s="140">
        <v>240</v>
      </c>
      <c r="R40" s="140"/>
      <c r="S40" s="140">
        <v>199</v>
      </c>
      <c r="T40" s="140">
        <v>762</v>
      </c>
      <c r="U40" s="140"/>
      <c r="V40" s="140">
        <v>301</v>
      </c>
      <c r="W40" s="140">
        <v>348</v>
      </c>
      <c r="X40" s="140">
        <v>99</v>
      </c>
      <c r="Y40" s="140"/>
      <c r="Z40" s="140">
        <v>258</v>
      </c>
      <c r="AA40" s="140">
        <v>72</v>
      </c>
      <c r="AB40" s="140">
        <v>121</v>
      </c>
      <c r="AC40" s="140">
        <v>85</v>
      </c>
      <c r="AD40" s="140">
        <v>246</v>
      </c>
      <c r="AE40" s="140"/>
      <c r="AF40" s="142">
        <v>4631</v>
      </c>
    </row>
    <row r="41" spans="2:32" x14ac:dyDescent="0.25">
      <c r="B41" s="202" t="s">
        <v>1481</v>
      </c>
      <c r="C41" s="43" t="s">
        <v>148</v>
      </c>
      <c r="D41" s="43">
        <v>5</v>
      </c>
      <c r="E41" s="43">
        <v>7</v>
      </c>
      <c r="F41" s="43" t="s">
        <v>148</v>
      </c>
      <c r="G41" s="43">
        <v>5</v>
      </c>
      <c r="H41" s="43">
        <v>8</v>
      </c>
      <c r="I41" s="43"/>
      <c r="J41" s="43" t="s">
        <v>148</v>
      </c>
      <c r="K41" s="43"/>
      <c r="L41" s="43" t="s">
        <v>148</v>
      </c>
      <c r="M41" s="43" t="s">
        <v>148</v>
      </c>
      <c r="N41" s="43">
        <v>5</v>
      </c>
      <c r="O41" s="43"/>
      <c r="P41" s="43">
        <v>10</v>
      </c>
      <c r="Q41" s="43">
        <v>3</v>
      </c>
      <c r="R41" s="43"/>
      <c r="S41" s="43">
        <v>5</v>
      </c>
      <c r="T41" s="43">
        <v>17</v>
      </c>
      <c r="U41" s="43"/>
      <c r="V41" s="43" t="s">
        <v>148</v>
      </c>
      <c r="W41" s="43">
        <v>12</v>
      </c>
      <c r="X41" s="43" t="s">
        <v>148</v>
      </c>
      <c r="Y41" s="43"/>
      <c r="Z41" s="43">
        <v>7</v>
      </c>
      <c r="AA41" s="43" t="s">
        <v>148</v>
      </c>
      <c r="AB41" s="43">
        <v>4</v>
      </c>
      <c r="AC41" s="43" t="s">
        <v>148</v>
      </c>
      <c r="AD41" s="43">
        <v>8</v>
      </c>
      <c r="AE41" s="52"/>
      <c r="AF41" s="145">
        <v>120</v>
      </c>
    </row>
    <row r="42" spans="2:32" x14ac:dyDescent="0.25">
      <c r="B42" s="202" t="s">
        <v>1482</v>
      </c>
      <c r="C42" s="43">
        <v>11</v>
      </c>
      <c r="D42" s="43">
        <v>19</v>
      </c>
      <c r="E42" s="43">
        <v>21</v>
      </c>
      <c r="F42" s="43">
        <v>19</v>
      </c>
      <c r="G42" s="43">
        <v>30</v>
      </c>
      <c r="H42" s="43">
        <v>28</v>
      </c>
      <c r="I42" s="43"/>
      <c r="J42" s="43">
        <v>8</v>
      </c>
      <c r="K42" s="43"/>
      <c r="L42" s="43">
        <v>7</v>
      </c>
      <c r="M42" s="43">
        <v>21</v>
      </c>
      <c r="N42" s="43">
        <v>25</v>
      </c>
      <c r="O42" s="43"/>
      <c r="P42" s="43">
        <v>46</v>
      </c>
      <c r="Q42" s="43">
        <v>20</v>
      </c>
      <c r="R42" s="43"/>
      <c r="S42" s="43">
        <v>24</v>
      </c>
      <c r="T42" s="43">
        <v>89</v>
      </c>
      <c r="U42" s="43"/>
      <c r="V42" s="43">
        <v>37</v>
      </c>
      <c r="W42" s="43">
        <v>50</v>
      </c>
      <c r="X42" s="43">
        <v>10</v>
      </c>
      <c r="Y42" s="43"/>
      <c r="Z42" s="43">
        <v>27</v>
      </c>
      <c r="AA42" s="43">
        <v>9</v>
      </c>
      <c r="AB42" s="43">
        <v>17</v>
      </c>
      <c r="AC42" s="43">
        <v>14</v>
      </c>
      <c r="AD42" s="43">
        <v>34</v>
      </c>
      <c r="AE42" s="40"/>
      <c r="AF42" s="145">
        <v>566</v>
      </c>
    </row>
    <row r="43" spans="2:32" x14ac:dyDescent="0.25">
      <c r="B43" s="203"/>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144"/>
    </row>
    <row r="44" spans="2:32" ht="13" x14ac:dyDescent="0.3">
      <c r="B44" s="231" t="s">
        <v>1483</v>
      </c>
      <c r="C44" s="140">
        <v>108</v>
      </c>
      <c r="D44" s="140">
        <v>175</v>
      </c>
      <c r="E44" s="140">
        <v>142</v>
      </c>
      <c r="F44" s="140">
        <v>155</v>
      </c>
      <c r="G44" s="140">
        <v>203</v>
      </c>
      <c r="H44" s="140">
        <v>212</v>
      </c>
      <c r="I44" s="140"/>
      <c r="J44" s="140">
        <v>191</v>
      </c>
      <c r="K44" s="140"/>
      <c r="L44" s="140">
        <v>86</v>
      </c>
      <c r="M44" s="140">
        <v>207</v>
      </c>
      <c r="N44" s="140">
        <v>259</v>
      </c>
      <c r="O44" s="140"/>
      <c r="P44" s="140">
        <v>409</v>
      </c>
      <c r="Q44" s="140">
        <v>221</v>
      </c>
      <c r="R44" s="140"/>
      <c r="S44" s="140">
        <v>202</v>
      </c>
      <c r="T44" s="140">
        <v>605</v>
      </c>
      <c r="U44" s="140"/>
      <c r="V44" s="140">
        <v>196</v>
      </c>
      <c r="W44" s="140">
        <v>361</v>
      </c>
      <c r="X44" s="140">
        <v>97</v>
      </c>
      <c r="Y44" s="140"/>
      <c r="Z44" s="140">
        <v>256</v>
      </c>
      <c r="AA44" s="140">
        <v>116</v>
      </c>
      <c r="AB44" s="140">
        <v>130</v>
      </c>
      <c r="AC44" s="140">
        <v>95</v>
      </c>
      <c r="AD44" s="140">
        <v>240</v>
      </c>
      <c r="AE44" s="140"/>
      <c r="AF44" s="142">
        <v>4666</v>
      </c>
    </row>
    <row r="45" spans="2:32" x14ac:dyDescent="0.25">
      <c r="B45" s="203" t="s">
        <v>64</v>
      </c>
      <c r="C45" s="40">
        <v>56</v>
      </c>
      <c r="D45" s="40">
        <v>80</v>
      </c>
      <c r="E45" s="40">
        <v>75</v>
      </c>
      <c r="F45" s="40">
        <v>87</v>
      </c>
      <c r="G45" s="40">
        <v>122</v>
      </c>
      <c r="H45" s="40">
        <v>128</v>
      </c>
      <c r="I45" s="40"/>
      <c r="J45" s="40">
        <v>82</v>
      </c>
      <c r="K45" s="40"/>
      <c r="L45" s="40">
        <v>44</v>
      </c>
      <c r="M45" s="40">
        <v>96</v>
      </c>
      <c r="N45" s="40">
        <v>117</v>
      </c>
      <c r="O45" s="40"/>
      <c r="P45" s="40">
        <v>191</v>
      </c>
      <c r="Q45" s="40">
        <v>108</v>
      </c>
      <c r="R45" s="40"/>
      <c r="S45" s="40">
        <v>117</v>
      </c>
      <c r="T45" s="40">
        <v>301</v>
      </c>
      <c r="U45" s="40"/>
      <c r="V45" s="40">
        <v>105</v>
      </c>
      <c r="W45" s="40">
        <v>204</v>
      </c>
      <c r="X45" s="40">
        <v>49</v>
      </c>
      <c r="Y45" s="40"/>
      <c r="Z45" s="40">
        <v>127</v>
      </c>
      <c r="AA45" s="40">
        <v>46</v>
      </c>
      <c r="AB45" s="40">
        <v>57</v>
      </c>
      <c r="AC45" s="40">
        <v>49</v>
      </c>
      <c r="AD45" s="40">
        <v>106</v>
      </c>
      <c r="AE45" s="40"/>
      <c r="AF45" s="145">
        <v>2347</v>
      </c>
    </row>
    <row r="46" spans="2:32" x14ac:dyDescent="0.25">
      <c r="B46" s="203"/>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145"/>
    </row>
    <row r="47" spans="2:32" ht="13.5" x14ac:dyDescent="0.3">
      <c r="B47" s="231" t="s">
        <v>1550</v>
      </c>
      <c r="C47" s="140">
        <v>20</v>
      </c>
      <c r="D47" s="140">
        <v>36</v>
      </c>
      <c r="E47" s="140">
        <v>30</v>
      </c>
      <c r="F47" s="140">
        <v>26</v>
      </c>
      <c r="G47" s="140">
        <v>28</v>
      </c>
      <c r="H47" s="140">
        <v>40</v>
      </c>
      <c r="I47" s="140"/>
      <c r="J47" s="140">
        <v>33</v>
      </c>
      <c r="K47" s="140"/>
      <c r="L47" s="140">
        <v>20</v>
      </c>
      <c r="M47" s="140">
        <v>31</v>
      </c>
      <c r="N47" s="140">
        <v>59</v>
      </c>
      <c r="O47" s="140"/>
      <c r="P47" s="140">
        <v>81</v>
      </c>
      <c r="Q47" s="140">
        <v>44</v>
      </c>
      <c r="R47" s="140"/>
      <c r="S47" s="140">
        <v>48</v>
      </c>
      <c r="T47" s="140">
        <v>149</v>
      </c>
      <c r="U47" s="140"/>
      <c r="V47" s="140">
        <v>34</v>
      </c>
      <c r="W47" s="140">
        <v>73</v>
      </c>
      <c r="X47" s="140">
        <v>18</v>
      </c>
      <c r="Y47" s="140"/>
      <c r="Z47" s="140">
        <v>49</v>
      </c>
      <c r="AA47" s="140">
        <v>34</v>
      </c>
      <c r="AB47" s="140">
        <v>37</v>
      </c>
      <c r="AC47" s="140">
        <v>31</v>
      </c>
      <c r="AD47" s="140">
        <v>46</v>
      </c>
      <c r="AE47" s="140">
        <v>967</v>
      </c>
      <c r="AF47" s="142">
        <v>967</v>
      </c>
    </row>
    <row r="48" spans="2:32" x14ac:dyDescent="0.25">
      <c r="B48" s="204" t="s">
        <v>1485</v>
      </c>
      <c r="C48" s="40">
        <v>14</v>
      </c>
      <c r="D48" s="40">
        <v>15</v>
      </c>
      <c r="E48" s="40">
        <v>15</v>
      </c>
      <c r="F48" s="40">
        <v>15</v>
      </c>
      <c r="G48" s="40">
        <v>15</v>
      </c>
      <c r="H48" s="40">
        <v>17</v>
      </c>
      <c r="I48" s="40"/>
      <c r="J48" s="40">
        <v>18</v>
      </c>
      <c r="K48" s="40"/>
      <c r="L48" s="40">
        <v>11</v>
      </c>
      <c r="M48" s="40">
        <v>16</v>
      </c>
      <c r="N48" s="40">
        <v>28</v>
      </c>
      <c r="O48" s="40"/>
      <c r="P48" s="40">
        <v>42</v>
      </c>
      <c r="Q48" s="40">
        <v>24</v>
      </c>
      <c r="R48" s="40"/>
      <c r="S48" s="40">
        <v>29</v>
      </c>
      <c r="T48" s="40">
        <v>83</v>
      </c>
      <c r="U48" s="40"/>
      <c r="V48" s="40">
        <v>13</v>
      </c>
      <c r="W48" s="40">
        <v>38</v>
      </c>
      <c r="X48" s="40">
        <v>9</v>
      </c>
      <c r="Y48" s="40"/>
      <c r="Z48" s="40">
        <v>23</v>
      </c>
      <c r="AA48" s="40">
        <v>16</v>
      </c>
      <c r="AB48" s="40">
        <v>14</v>
      </c>
      <c r="AC48" s="40">
        <v>7</v>
      </c>
      <c r="AD48" s="40">
        <v>23</v>
      </c>
      <c r="AE48" s="40"/>
      <c r="AF48" s="145">
        <v>485</v>
      </c>
    </row>
    <row r="49" spans="2:32" x14ac:dyDescent="0.25">
      <c r="B49" s="203"/>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144"/>
    </row>
    <row r="50" spans="2:32" ht="13" x14ac:dyDescent="0.3">
      <c r="B50" s="231" t="s">
        <v>1486</v>
      </c>
      <c r="C50" s="140">
        <v>6</v>
      </c>
      <c r="D50" s="140">
        <v>19</v>
      </c>
      <c r="E50" s="140">
        <v>21</v>
      </c>
      <c r="F50" s="140">
        <v>11</v>
      </c>
      <c r="G50" s="140">
        <v>27</v>
      </c>
      <c r="H50" s="140">
        <v>17</v>
      </c>
      <c r="I50" s="140"/>
      <c r="J50" s="140">
        <v>10</v>
      </c>
      <c r="K50" s="140"/>
      <c r="L50" s="140" t="s">
        <v>148</v>
      </c>
      <c r="M50" s="140" t="s">
        <v>148</v>
      </c>
      <c r="N50" s="140">
        <v>18</v>
      </c>
      <c r="O50" s="140"/>
      <c r="P50" s="140">
        <v>39</v>
      </c>
      <c r="Q50" s="140">
        <v>22</v>
      </c>
      <c r="R50" s="140"/>
      <c r="S50" s="140">
        <v>12</v>
      </c>
      <c r="T50" s="140">
        <v>43</v>
      </c>
      <c r="U50" s="140"/>
      <c r="V50" s="140">
        <v>13</v>
      </c>
      <c r="W50" s="140">
        <v>25</v>
      </c>
      <c r="X50" s="140">
        <v>6</v>
      </c>
      <c r="Y50" s="140"/>
      <c r="Z50" s="140">
        <v>21</v>
      </c>
      <c r="AA50" s="140">
        <v>13</v>
      </c>
      <c r="AB50" s="140" t="s">
        <v>148</v>
      </c>
      <c r="AC50" s="140" t="s">
        <v>148</v>
      </c>
      <c r="AD50" s="140">
        <v>16</v>
      </c>
      <c r="AE50" s="140"/>
      <c r="AF50" s="142">
        <v>366</v>
      </c>
    </row>
    <row r="51" spans="2:32" x14ac:dyDescent="0.25">
      <c r="B51" s="20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145"/>
    </row>
    <row r="52" spans="2:32" ht="13" x14ac:dyDescent="0.3">
      <c r="B52" s="231" t="s">
        <v>1487</v>
      </c>
      <c r="C52" s="140">
        <v>30</v>
      </c>
      <c r="D52" s="140">
        <v>73</v>
      </c>
      <c r="E52" s="140">
        <v>68</v>
      </c>
      <c r="F52" s="140">
        <v>79</v>
      </c>
      <c r="G52" s="140">
        <v>88</v>
      </c>
      <c r="H52" s="140">
        <v>96</v>
      </c>
      <c r="I52" s="140"/>
      <c r="J52" s="140">
        <v>62</v>
      </c>
      <c r="K52" s="140"/>
      <c r="L52" s="140">
        <v>41</v>
      </c>
      <c r="M52" s="140">
        <v>84</v>
      </c>
      <c r="N52" s="140">
        <v>122</v>
      </c>
      <c r="O52" s="140"/>
      <c r="P52" s="140">
        <v>214</v>
      </c>
      <c r="Q52" s="140">
        <v>110</v>
      </c>
      <c r="R52" s="140"/>
      <c r="S52" s="140">
        <v>91</v>
      </c>
      <c r="T52" s="140">
        <v>308</v>
      </c>
      <c r="U52" s="140"/>
      <c r="V52" s="140">
        <v>94</v>
      </c>
      <c r="W52" s="140">
        <v>139</v>
      </c>
      <c r="X52" s="140">
        <v>28</v>
      </c>
      <c r="Y52" s="140"/>
      <c r="Z52" s="140">
        <v>102</v>
      </c>
      <c r="AA52" s="140">
        <v>63</v>
      </c>
      <c r="AB52" s="140">
        <v>58</v>
      </c>
      <c r="AC52" s="140">
        <v>44</v>
      </c>
      <c r="AD52" s="140">
        <v>93</v>
      </c>
      <c r="AE52" s="140"/>
      <c r="AF52" s="142">
        <v>2087</v>
      </c>
    </row>
    <row r="53" spans="2:32" x14ac:dyDescent="0.25">
      <c r="B53" s="20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145"/>
    </row>
    <row r="54" spans="2:32" ht="13" x14ac:dyDescent="0.3">
      <c r="B54" s="231" t="s">
        <v>1488</v>
      </c>
      <c r="C54" s="140">
        <v>112</v>
      </c>
      <c r="D54" s="140">
        <v>209</v>
      </c>
      <c r="E54" s="140">
        <v>176</v>
      </c>
      <c r="F54" s="140">
        <v>219</v>
      </c>
      <c r="G54" s="140">
        <v>235</v>
      </c>
      <c r="H54" s="140">
        <v>296</v>
      </c>
      <c r="I54" s="140"/>
      <c r="J54" s="140">
        <v>222</v>
      </c>
      <c r="K54" s="140"/>
      <c r="L54" s="140">
        <v>110</v>
      </c>
      <c r="M54" s="140">
        <v>233</v>
      </c>
      <c r="N54" s="140">
        <v>295</v>
      </c>
      <c r="O54" s="140"/>
      <c r="P54" s="140">
        <v>618</v>
      </c>
      <c r="Q54" s="140">
        <v>337</v>
      </c>
      <c r="R54" s="140"/>
      <c r="S54" s="140">
        <v>255</v>
      </c>
      <c r="T54" s="140">
        <v>796</v>
      </c>
      <c r="U54" s="140"/>
      <c r="V54" s="140">
        <v>270</v>
      </c>
      <c r="W54" s="140">
        <v>511</v>
      </c>
      <c r="X54" s="140">
        <v>112</v>
      </c>
      <c r="Y54" s="140"/>
      <c r="Z54" s="140">
        <v>325</v>
      </c>
      <c r="AA54" s="140">
        <v>144</v>
      </c>
      <c r="AB54" s="140">
        <v>176</v>
      </c>
      <c r="AC54" s="140">
        <v>143</v>
      </c>
      <c r="AD54" s="140">
        <v>292</v>
      </c>
      <c r="AE54" s="140"/>
      <c r="AF54" s="142">
        <v>6086</v>
      </c>
    </row>
    <row r="55" spans="2:32" x14ac:dyDescent="0.25">
      <c r="B55" s="202" t="s">
        <v>1489</v>
      </c>
      <c r="C55" s="40">
        <v>10</v>
      </c>
      <c r="D55" s="40">
        <v>22</v>
      </c>
      <c r="E55" s="40">
        <v>20</v>
      </c>
      <c r="F55" s="40">
        <v>16</v>
      </c>
      <c r="G55" s="40">
        <v>22</v>
      </c>
      <c r="H55" s="40">
        <v>31</v>
      </c>
      <c r="I55" s="40"/>
      <c r="J55" s="40">
        <v>23</v>
      </c>
      <c r="K55" s="40"/>
      <c r="L55" s="40">
        <v>11</v>
      </c>
      <c r="M55" s="40">
        <v>29</v>
      </c>
      <c r="N55" s="40">
        <v>40</v>
      </c>
      <c r="O55" s="40"/>
      <c r="P55" s="40">
        <v>59</v>
      </c>
      <c r="Q55" s="40">
        <v>33</v>
      </c>
      <c r="R55" s="40"/>
      <c r="S55" s="40">
        <v>31</v>
      </c>
      <c r="T55" s="40">
        <v>94</v>
      </c>
      <c r="U55" s="40"/>
      <c r="V55" s="40">
        <v>32</v>
      </c>
      <c r="W55" s="40">
        <v>52</v>
      </c>
      <c r="X55" s="40">
        <v>14</v>
      </c>
      <c r="Y55" s="40"/>
      <c r="Z55" s="40">
        <v>43</v>
      </c>
      <c r="AA55" s="40">
        <v>18</v>
      </c>
      <c r="AB55" s="40">
        <v>23</v>
      </c>
      <c r="AC55" s="40">
        <v>21</v>
      </c>
      <c r="AD55" s="40">
        <v>50</v>
      </c>
      <c r="AE55" s="40">
        <v>694</v>
      </c>
      <c r="AF55" s="145">
        <v>694</v>
      </c>
    </row>
    <row r="56" spans="2:32" x14ac:dyDescent="0.25">
      <c r="B56" s="202" t="s">
        <v>1490</v>
      </c>
      <c r="C56" s="40">
        <v>18</v>
      </c>
      <c r="D56" s="40">
        <v>21</v>
      </c>
      <c r="E56" s="40">
        <v>20</v>
      </c>
      <c r="F56" s="40">
        <v>33</v>
      </c>
      <c r="G56" s="40">
        <v>40</v>
      </c>
      <c r="H56" s="40">
        <v>51</v>
      </c>
      <c r="I56" s="40"/>
      <c r="J56" s="40">
        <v>35</v>
      </c>
      <c r="K56" s="40"/>
      <c r="L56" s="40">
        <v>11</v>
      </c>
      <c r="M56" s="40">
        <v>20</v>
      </c>
      <c r="N56" s="40">
        <v>31</v>
      </c>
      <c r="O56" s="40"/>
      <c r="P56" s="40">
        <v>43</v>
      </c>
      <c r="Q56" s="40">
        <v>32</v>
      </c>
      <c r="R56" s="40"/>
      <c r="S56" s="40">
        <v>31</v>
      </c>
      <c r="T56" s="40">
        <v>91</v>
      </c>
      <c r="U56" s="40"/>
      <c r="V56" s="40">
        <v>29</v>
      </c>
      <c r="W56" s="40">
        <v>45</v>
      </c>
      <c r="X56" s="40">
        <v>17</v>
      </c>
      <c r="Y56" s="40"/>
      <c r="Z56" s="40">
        <v>42</v>
      </c>
      <c r="AA56" s="40">
        <v>15</v>
      </c>
      <c r="AB56" s="40">
        <v>16</v>
      </c>
      <c r="AC56" s="40">
        <v>22</v>
      </c>
      <c r="AD56" s="40">
        <v>18</v>
      </c>
      <c r="AE56" s="40">
        <v>681</v>
      </c>
      <c r="AF56" s="145">
        <v>681</v>
      </c>
    </row>
    <row r="57" spans="2:32" x14ac:dyDescent="0.25">
      <c r="B57" s="212"/>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146"/>
    </row>
    <row r="58" spans="2:32" ht="13" x14ac:dyDescent="0.3">
      <c r="B58" s="231" t="s">
        <v>1491</v>
      </c>
      <c r="C58" s="140">
        <v>99</v>
      </c>
      <c r="D58" s="140">
        <v>204</v>
      </c>
      <c r="E58" s="140">
        <v>211</v>
      </c>
      <c r="F58" s="140">
        <v>178</v>
      </c>
      <c r="G58" s="140">
        <v>217</v>
      </c>
      <c r="H58" s="140">
        <v>206</v>
      </c>
      <c r="I58" s="140"/>
      <c r="J58" s="140">
        <v>160</v>
      </c>
      <c r="K58" s="140"/>
      <c r="L58" s="140">
        <v>95</v>
      </c>
      <c r="M58" s="140">
        <v>212</v>
      </c>
      <c r="N58" s="140">
        <v>303</v>
      </c>
      <c r="O58" s="140"/>
      <c r="P58" s="140">
        <v>529</v>
      </c>
      <c r="Q58" s="140">
        <v>324</v>
      </c>
      <c r="R58" s="140"/>
      <c r="S58" s="140">
        <v>238</v>
      </c>
      <c r="T58" s="140">
        <v>717</v>
      </c>
      <c r="U58" s="140"/>
      <c r="V58" s="140">
        <v>267</v>
      </c>
      <c r="W58" s="140">
        <v>474</v>
      </c>
      <c r="X58" s="140">
        <v>137</v>
      </c>
      <c r="Y58" s="140"/>
      <c r="Z58" s="140">
        <v>381</v>
      </c>
      <c r="AA58" s="140">
        <v>162</v>
      </c>
      <c r="AB58" s="140">
        <v>185</v>
      </c>
      <c r="AC58" s="140">
        <v>156</v>
      </c>
      <c r="AD58" s="140">
        <v>330</v>
      </c>
      <c r="AE58" s="140"/>
      <c r="AF58" s="142">
        <v>5785</v>
      </c>
    </row>
    <row r="59" spans="2:32" x14ac:dyDescent="0.25">
      <c r="B59" s="202" t="s">
        <v>1492</v>
      </c>
      <c r="C59" s="40">
        <v>9</v>
      </c>
      <c r="D59" s="40">
        <v>9</v>
      </c>
      <c r="E59" s="40">
        <v>18</v>
      </c>
      <c r="F59" s="40">
        <v>16</v>
      </c>
      <c r="G59" s="40">
        <v>13</v>
      </c>
      <c r="H59" s="40">
        <v>19</v>
      </c>
      <c r="I59" s="40"/>
      <c r="J59" s="40">
        <v>10</v>
      </c>
      <c r="K59" s="40"/>
      <c r="L59" s="40" t="s">
        <v>148</v>
      </c>
      <c r="M59" s="40" t="s">
        <v>148</v>
      </c>
      <c r="N59" s="40">
        <v>19</v>
      </c>
      <c r="O59" s="40"/>
      <c r="P59" s="40">
        <v>27</v>
      </c>
      <c r="Q59" s="40">
        <v>19</v>
      </c>
      <c r="R59" s="40"/>
      <c r="S59" s="40">
        <v>14</v>
      </c>
      <c r="T59" s="40">
        <v>43</v>
      </c>
      <c r="U59" s="40"/>
      <c r="V59" s="40">
        <v>25</v>
      </c>
      <c r="W59" s="40">
        <v>40</v>
      </c>
      <c r="X59" s="40">
        <v>13</v>
      </c>
      <c r="Y59" s="40"/>
      <c r="Z59" s="40">
        <v>30</v>
      </c>
      <c r="AA59" s="40">
        <v>9</v>
      </c>
      <c r="AB59" s="40">
        <v>19</v>
      </c>
      <c r="AC59" s="40">
        <v>5</v>
      </c>
      <c r="AD59" s="40">
        <v>20</v>
      </c>
      <c r="AE59" s="40"/>
      <c r="AF59" s="145">
        <v>395</v>
      </c>
    </row>
    <row r="60" spans="2:32" x14ac:dyDescent="0.25">
      <c r="B60" s="202" t="s">
        <v>1493</v>
      </c>
      <c r="C60" s="40">
        <v>4</v>
      </c>
      <c r="D60" s="40">
        <v>18</v>
      </c>
      <c r="E60" s="40">
        <v>8</v>
      </c>
      <c r="F60" s="40">
        <v>13</v>
      </c>
      <c r="G60" s="40">
        <v>11</v>
      </c>
      <c r="H60" s="40">
        <v>11</v>
      </c>
      <c r="I60" s="40"/>
      <c r="J60" s="40">
        <v>12</v>
      </c>
      <c r="K60" s="40"/>
      <c r="L60" s="40">
        <v>5</v>
      </c>
      <c r="M60" s="40">
        <v>12</v>
      </c>
      <c r="N60" s="40">
        <v>20</v>
      </c>
      <c r="O60" s="40"/>
      <c r="P60" s="40">
        <v>19</v>
      </c>
      <c r="Q60" s="40">
        <v>9</v>
      </c>
      <c r="R60" s="40"/>
      <c r="S60" s="40">
        <v>10</v>
      </c>
      <c r="T60" s="40">
        <v>36</v>
      </c>
      <c r="U60" s="40"/>
      <c r="V60" s="40">
        <v>20</v>
      </c>
      <c r="W60" s="40">
        <v>34</v>
      </c>
      <c r="X60" s="40">
        <v>9</v>
      </c>
      <c r="Y60" s="40"/>
      <c r="Z60" s="40">
        <v>26</v>
      </c>
      <c r="AA60" s="40">
        <v>4</v>
      </c>
      <c r="AB60" s="40">
        <v>8</v>
      </c>
      <c r="AC60" s="40">
        <v>8</v>
      </c>
      <c r="AD60" s="40">
        <v>19</v>
      </c>
      <c r="AE60" s="40"/>
      <c r="AF60" s="145">
        <v>316</v>
      </c>
    </row>
    <row r="61" spans="2:32" x14ac:dyDescent="0.25">
      <c r="B61" s="202" t="s">
        <v>75</v>
      </c>
      <c r="C61" s="40">
        <v>3</v>
      </c>
      <c r="D61" s="40">
        <v>9</v>
      </c>
      <c r="E61" s="40">
        <v>12</v>
      </c>
      <c r="F61" s="40">
        <v>15</v>
      </c>
      <c r="G61" s="40">
        <v>26</v>
      </c>
      <c r="H61" s="40">
        <v>18</v>
      </c>
      <c r="I61" s="40"/>
      <c r="J61" s="40">
        <v>20</v>
      </c>
      <c r="K61" s="40"/>
      <c r="L61" s="40">
        <v>16</v>
      </c>
      <c r="M61" s="40">
        <v>12</v>
      </c>
      <c r="N61" s="40">
        <v>30</v>
      </c>
      <c r="O61" s="40"/>
      <c r="P61" s="40">
        <v>56</v>
      </c>
      <c r="Q61" s="40">
        <v>32</v>
      </c>
      <c r="R61" s="40"/>
      <c r="S61" s="40">
        <v>21</v>
      </c>
      <c r="T61" s="40">
        <v>46</v>
      </c>
      <c r="U61" s="40"/>
      <c r="V61" s="40">
        <v>24</v>
      </c>
      <c r="W61" s="40">
        <v>37</v>
      </c>
      <c r="X61" s="40">
        <v>12</v>
      </c>
      <c r="Y61" s="40"/>
      <c r="Z61" s="40">
        <v>39</v>
      </c>
      <c r="AA61" s="40">
        <v>7</v>
      </c>
      <c r="AB61" s="40">
        <v>18</v>
      </c>
      <c r="AC61" s="40">
        <v>10</v>
      </c>
      <c r="AD61" s="40">
        <v>18</v>
      </c>
      <c r="AE61" s="40">
        <v>481</v>
      </c>
      <c r="AF61" s="145">
        <v>481</v>
      </c>
    </row>
    <row r="62" spans="2:32" x14ac:dyDescent="0.25">
      <c r="B62" s="203"/>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144"/>
    </row>
    <row r="63" spans="2:32" ht="13" x14ac:dyDescent="0.3">
      <c r="B63" s="231" t="s">
        <v>1494</v>
      </c>
      <c r="C63" s="140">
        <v>11</v>
      </c>
      <c r="D63" s="140">
        <v>14</v>
      </c>
      <c r="E63" s="140">
        <v>11</v>
      </c>
      <c r="F63" s="140">
        <v>13</v>
      </c>
      <c r="G63" s="140">
        <v>20</v>
      </c>
      <c r="H63" s="140">
        <v>16</v>
      </c>
      <c r="I63" s="140"/>
      <c r="J63" s="140">
        <v>12</v>
      </c>
      <c r="K63" s="140"/>
      <c r="L63" s="140">
        <v>8</v>
      </c>
      <c r="M63" s="140">
        <v>13</v>
      </c>
      <c r="N63" s="140">
        <v>23</v>
      </c>
      <c r="O63" s="140"/>
      <c r="P63" s="140">
        <v>50</v>
      </c>
      <c r="Q63" s="140">
        <v>25</v>
      </c>
      <c r="R63" s="140"/>
      <c r="S63" s="140">
        <v>19</v>
      </c>
      <c r="T63" s="140">
        <v>45</v>
      </c>
      <c r="U63" s="140"/>
      <c r="V63" s="140">
        <v>9</v>
      </c>
      <c r="W63" s="140">
        <v>27</v>
      </c>
      <c r="X63" s="140">
        <v>9</v>
      </c>
      <c r="Y63" s="140"/>
      <c r="Z63" s="140">
        <v>24</v>
      </c>
      <c r="AA63" s="140">
        <v>5</v>
      </c>
      <c r="AB63" s="140">
        <v>14</v>
      </c>
      <c r="AC63" s="140">
        <v>8</v>
      </c>
      <c r="AD63" s="140">
        <v>24</v>
      </c>
      <c r="AE63" s="140">
        <v>400</v>
      </c>
      <c r="AF63" s="142">
        <v>400</v>
      </c>
    </row>
    <row r="64" spans="2:32" x14ac:dyDescent="0.25">
      <c r="B64" s="203"/>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147"/>
    </row>
    <row r="65" spans="2:32" ht="13" x14ac:dyDescent="0.3">
      <c r="B65" s="231" t="s">
        <v>1495</v>
      </c>
      <c r="C65" s="140">
        <v>137</v>
      </c>
      <c r="D65" s="140">
        <v>235</v>
      </c>
      <c r="E65" s="140">
        <v>216</v>
      </c>
      <c r="F65" s="140">
        <v>200</v>
      </c>
      <c r="G65" s="140">
        <v>276</v>
      </c>
      <c r="H65" s="140">
        <v>244</v>
      </c>
      <c r="I65" s="140"/>
      <c r="J65" s="140">
        <v>192</v>
      </c>
      <c r="K65" s="140"/>
      <c r="L65" s="140">
        <v>132</v>
      </c>
      <c r="M65" s="140">
        <v>233</v>
      </c>
      <c r="N65" s="140">
        <v>370</v>
      </c>
      <c r="O65" s="140"/>
      <c r="P65" s="140">
        <v>475</v>
      </c>
      <c r="Q65" s="140">
        <v>291</v>
      </c>
      <c r="R65" s="140"/>
      <c r="S65" s="140">
        <v>281</v>
      </c>
      <c r="T65" s="140">
        <v>943</v>
      </c>
      <c r="U65" s="140"/>
      <c r="V65" s="140">
        <v>279</v>
      </c>
      <c r="W65" s="140">
        <v>530</v>
      </c>
      <c r="X65" s="140">
        <v>120</v>
      </c>
      <c r="Y65" s="140"/>
      <c r="Z65" s="140">
        <v>343</v>
      </c>
      <c r="AA65" s="140">
        <v>168</v>
      </c>
      <c r="AB65" s="140">
        <v>196</v>
      </c>
      <c r="AC65" s="140">
        <v>165</v>
      </c>
      <c r="AD65" s="140">
        <v>343</v>
      </c>
      <c r="AE65" s="140"/>
      <c r="AF65" s="142">
        <v>6369</v>
      </c>
    </row>
    <row r="66" spans="2:32" x14ac:dyDescent="0.25">
      <c r="B66" s="200" t="s">
        <v>1496</v>
      </c>
      <c r="C66" s="40">
        <v>42</v>
      </c>
      <c r="D66" s="40">
        <v>58</v>
      </c>
      <c r="E66" s="40">
        <v>71</v>
      </c>
      <c r="F66" s="40">
        <v>51</v>
      </c>
      <c r="G66" s="40">
        <v>114</v>
      </c>
      <c r="H66" s="40">
        <v>77</v>
      </c>
      <c r="I66" s="40"/>
      <c r="J66" s="40">
        <v>72</v>
      </c>
      <c r="K66" s="40"/>
      <c r="L66" s="40">
        <v>45</v>
      </c>
      <c r="M66" s="40">
        <v>74</v>
      </c>
      <c r="N66" s="40">
        <v>111</v>
      </c>
      <c r="O66" s="40"/>
      <c r="P66" s="40">
        <v>133</v>
      </c>
      <c r="Q66" s="40">
        <v>82</v>
      </c>
      <c r="R66" s="40"/>
      <c r="S66" s="40">
        <v>74</v>
      </c>
      <c r="T66" s="40">
        <v>281</v>
      </c>
      <c r="U66" s="40"/>
      <c r="V66" s="40">
        <v>74</v>
      </c>
      <c r="W66" s="40">
        <v>117</v>
      </c>
      <c r="X66" s="40">
        <v>29</v>
      </c>
      <c r="Y66" s="40"/>
      <c r="Z66" s="40">
        <v>94</v>
      </c>
      <c r="AA66" s="40">
        <v>52</v>
      </c>
      <c r="AB66" s="40">
        <v>49</v>
      </c>
      <c r="AC66" s="40">
        <v>58</v>
      </c>
      <c r="AD66" s="40">
        <v>99</v>
      </c>
      <c r="AE66" s="40"/>
      <c r="AF66" s="145">
        <v>1857</v>
      </c>
    </row>
    <row r="67" spans="2:32" x14ac:dyDescent="0.25">
      <c r="B67" s="200" t="s">
        <v>1497</v>
      </c>
      <c r="C67" s="40">
        <v>12</v>
      </c>
      <c r="D67" s="40">
        <v>23</v>
      </c>
      <c r="E67" s="40">
        <v>11</v>
      </c>
      <c r="F67" s="40">
        <v>30</v>
      </c>
      <c r="G67" s="40">
        <v>24</v>
      </c>
      <c r="H67" s="40">
        <v>13</v>
      </c>
      <c r="I67" s="40"/>
      <c r="J67" s="40">
        <v>15</v>
      </c>
      <c r="K67" s="40"/>
      <c r="L67" s="40">
        <v>5</v>
      </c>
      <c r="M67" s="40">
        <v>22</v>
      </c>
      <c r="N67" s="40">
        <v>23</v>
      </c>
      <c r="O67" s="40"/>
      <c r="P67" s="40">
        <v>35</v>
      </c>
      <c r="Q67" s="40">
        <v>14</v>
      </c>
      <c r="R67" s="40"/>
      <c r="S67" s="40">
        <v>28</v>
      </c>
      <c r="T67" s="40">
        <v>88</v>
      </c>
      <c r="U67" s="40"/>
      <c r="V67" s="40">
        <v>28</v>
      </c>
      <c r="W67" s="40">
        <v>35</v>
      </c>
      <c r="X67" s="40">
        <v>5</v>
      </c>
      <c r="Y67" s="40"/>
      <c r="Z67" s="40">
        <v>19</v>
      </c>
      <c r="AA67" s="40">
        <v>12</v>
      </c>
      <c r="AB67" s="40">
        <v>13</v>
      </c>
      <c r="AC67" s="40">
        <v>19</v>
      </c>
      <c r="AD67" s="40">
        <v>31</v>
      </c>
      <c r="AE67" s="40"/>
      <c r="AF67" s="145">
        <v>505</v>
      </c>
    </row>
    <row r="68" spans="2:32" x14ac:dyDescent="0.25">
      <c r="B68" s="200" t="s">
        <v>1506</v>
      </c>
      <c r="C68" s="40" t="s">
        <v>148</v>
      </c>
      <c r="D68" s="40" t="s">
        <v>148</v>
      </c>
      <c r="E68" s="40">
        <v>8</v>
      </c>
      <c r="F68" s="40">
        <v>8</v>
      </c>
      <c r="G68" s="40">
        <v>10</v>
      </c>
      <c r="H68" s="40">
        <v>8</v>
      </c>
      <c r="I68" s="40"/>
      <c r="J68" s="40">
        <v>14</v>
      </c>
      <c r="K68" s="40"/>
      <c r="L68" s="40" t="s">
        <v>148</v>
      </c>
      <c r="M68" s="40" t="s">
        <v>148</v>
      </c>
      <c r="N68" s="40">
        <v>11</v>
      </c>
      <c r="O68" s="40"/>
      <c r="P68" s="40">
        <v>15</v>
      </c>
      <c r="Q68" s="40">
        <v>6</v>
      </c>
      <c r="R68" s="40"/>
      <c r="S68" s="40">
        <v>10</v>
      </c>
      <c r="T68" s="40">
        <v>28</v>
      </c>
      <c r="U68" s="40"/>
      <c r="V68" s="40">
        <v>10</v>
      </c>
      <c r="W68" s="40">
        <v>23</v>
      </c>
      <c r="X68" s="40">
        <v>4</v>
      </c>
      <c r="Y68" s="40"/>
      <c r="Z68" s="40">
        <v>5</v>
      </c>
      <c r="AA68" s="40">
        <v>5</v>
      </c>
      <c r="AB68" s="40">
        <v>6</v>
      </c>
      <c r="AC68" s="40">
        <v>6</v>
      </c>
      <c r="AD68" s="40">
        <v>15</v>
      </c>
      <c r="AE68" s="40"/>
      <c r="AF68" s="145">
        <v>207</v>
      </c>
    </row>
    <row r="69" spans="2:32" x14ac:dyDescent="0.25">
      <c r="B69" s="200" t="s">
        <v>1507</v>
      </c>
      <c r="C69" s="40">
        <v>8</v>
      </c>
      <c r="D69" s="40">
        <v>15</v>
      </c>
      <c r="E69" s="40">
        <v>9</v>
      </c>
      <c r="F69" s="40">
        <v>9</v>
      </c>
      <c r="G69" s="40">
        <v>14</v>
      </c>
      <c r="H69" s="40">
        <v>17</v>
      </c>
      <c r="I69" s="40"/>
      <c r="J69" s="40">
        <v>14</v>
      </c>
      <c r="K69" s="40"/>
      <c r="L69" s="40">
        <v>8</v>
      </c>
      <c r="M69" s="40">
        <v>21</v>
      </c>
      <c r="N69" s="40">
        <v>17</v>
      </c>
      <c r="O69" s="40"/>
      <c r="P69" s="40">
        <v>19</v>
      </c>
      <c r="Q69" s="40">
        <v>17</v>
      </c>
      <c r="R69" s="40"/>
      <c r="S69" s="40">
        <v>19</v>
      </c>
      <c r="T69" s="40">
        <v>44</v>
      </c>
      <c r="U69" s="40"/>
      <c r="V69" s="40">
        <v>14</v>
      </c>
      <c r="W69" s="40">
        <v>26</v>
      </c>
      <c r="X69" s="40">
        <v>4</v>
      </c>
      <c r="Y69" s="40"/>
      <c r="Z69" s="40">
        <v>20</v>
      </c>
      <c r="AA69" s="40">
        <v>7</v>
      </c>
      <c r="AB69" s="40">
        <v>9</v>
      </c>
      <c r="AC69" s="40">
        <v>7</v>
      </c>
      <c r="AD69" s="40">
        <v>23</v>
      </c>
      <c r="AE69" s="52"/>
      <c r="AF69" s="145">
        <v>341</v>
      </c>
    </row>
    <row r="70" spans="2:32" x14ac:dyDescent="0.25">
      <c r="B70" s="234"/>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144"/>
    </row>
    <row r="71" spans="2:32" ht="13" x14ac:dyDescent="0.3">
      <c r="B71" s="231" t="s">
        <v>1499</v>
      </c>
      <c r="C71" s="140">
        <v>16</v>
      </c>
      <c r="D71" s="140">
        <v>21</v>
      </c>
      <c r="E71" s="140">
        <v>19</v>
      </c>
      <c r="F71" s="140">
        <v>26</v>
      </c>
      <c r="G71" s="140">
        <v>34</v>
      </c>
      <c r="H71" s="140">
        <v>38</v>
      </c>
      <c r="I71" s="140"/>
      <c r="J71" s="140">
        <v>56</v>
      </c>
      <c r="K71" s="140"/>
      <c r="L71" s="140">
        <v>22</v>
      </c>
      <c r="M71" s="140">
        <v>25</v>
      </c>
      <c r="N71" s="140">
        <v>56</v>
      </c>
      <c r="O71" s="140"/>
      <c r="P71" s="140">
        <v>48</v>
      </c>
      <c r="Q71" s="140">
        <v>44</v>
      </c>
      <c r="R71" s="140"/>
      <c r="S71" s="140">
        <v>43</v>
      </c>
      <c r="T71" s="140">
        <v>122</v>
      </c>
      <c r="U71" s="140"/>
      <c r="V71" s="140">
        <v>32</v>
      </c>
      <c r="W71" s="140">
        <v>47</v>
      </c>
      <c r="X71" s="140">
        <v>7</v>
      </c>
      <c r="Y71" s="140"/>
      <c r="Z71" s="140">
        <v>47</v>
      </c>
      <c r="AA71" s="140">
        <v>23</v>
      </c>
      <c r="AB71" s="140">
        <v>26</v>
      </c>
      <c r="AC71" s="140">
        <v>32</v>
      </c>
      <c r="AD71" s="140">
        <v>60</v>
      </c>
      <c r="AE71" s="140"/>
      <c r="AF71" s="142">
        <v>844</v>
      </c>
    </row>
    <row r="72" spans="2:32" x14ac:dyDescent="0.25">
      <c r="B72" s="234"/>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147"/>
    </row>
    <row r="73" spans="2:32" ht="13" x14ac:dyDescent="0.3">
      <c r="B73" s="231" t="s">
        <v>1500</v>
      </c>
      <c r="C73" s="163">
        <v>6</v>
      </c>
      <c r="D73" s="163">
        <v>5</v>
      </c>
      <c r="E73" s="163">
        <v>5</v>
      </c>
      <c r="F73" s="163">
        <v>7</v>
      </c>
      <c r="G73" s="163">
        <v>5</v>
      </c>
      <c r="H73" s="163">
        <v>10</v>
      </c>
      <c r="I73" s="163"/>
      <c r="J73" s="163">
        <v>9</v>
      </c>
      <c r="K73" s="163"/>
      <c r="L73" s="163" t="s">
        <v>148</v>
      </c>
      <c r="M73" s="163" t="s">
        <v>148</v>
      </c>
      <c r="N73" s="163">
        <v>16</v>
      </c>
      <c r="O73" s="163"/>
      <c r="P73" s="163">
        <v>17</v>
      </c>
      <c r="Q73" s="163">
        <v>9</v>
      </c>
      <c r="R73" s="163"/>
      <c r="S73" s="163">
        <v>9</v>
      </c>
      <c r="T73" s="163">
        <v>28</v>
      </c>
      <c r="U73" s="163"/>
      <c r="V73" s="163">
        <v>12</v>
      </c>
      <c r="W73" s="163">
        <v>15</v>
      </c>
      <c r="X73" s="163">
        <v>8</v>
      </c>
      <c r="Y73" s="163"/>
      <c r="Z73" s="163">
        <v>7</v>
      </c>
      <c r="AA73" s="163">
        <v>8</v>
      </c>
      <c r="AB73" s="163">
        <v>7</v>
      </c>
      <c r="AC73" s="163">
        <v>5</v>
      </c>
      <c r="AD73" s="163">
        <v>15</v>
      </c>
      <c r="AE73" s="163"/>
      <c r="AF73" s="142">
        <v>214</v>
      </c>
    </row>
    <row r="74" spans="2:32" ht="13" x14ac:dyDescent="0.3">
      <c r="B74" s="149"/>
      <c r="C74" s="150"/>
      <c r="D74" s="150"/>
      <c r="E74" s="150"/>
      <c r="F74" s="150"/>
      <c r="G74" s="150"/>
      <c r="H74" s="150"/>
      <c r="I74" s="150"/>
      <c r="J74" s="150"/>
      <c r="K74" s="150"/>
      <c r="L74" s="150"/>
      <c r="M74" s="150"/>
      <c r="N74" s="165"/>
      <c r="O74" s="165"/>
      <c r="P74" s="148"/>
      <c r="Q74" s="148"/>
      <c r="R74" s="164"/>
      <c r="S74" s="148"/>
      <c r="T74" s="148"/>
      <c r="U74" s="164"/>
      <c r="V74" s="148"/>
      <c r="W74" s="148"/>
      <c r="X74" s="148"/>
      <c r="Y74" s="164"/>
      <c r="Z74" s="148"/>
      <c r="AA74" s="148"/>
      <c r="AB74" s="148"/>
      <c r="AC74" s="148"/>
      <c r="AD74" s="148"/>
      <c r="AE74" s="148"/>
      <c r="AF74" s="151"/>
    </row>
    <row r="75" spans="2:32" ht="21" customHeight="1" x14ac:dyDescent="0.25">
      <c r="B75" s="216" t="s">
        <v>1513</v>
      </c>
      <c r="F75" s="30"/>
      <c r="G75" s="30"/>
      <c r="J75" s="29"/>
      <c r="K75" s="32"/>
    </row>
    <row r="76" spans="2:32" ht="12.75" customHeight="1" x14ac:dyDescent="0.25">
      <c r="B76" s="216" t="s">
        <v>1514</v>
      </c>
      <c r="F76" s="30"/>
      <c r="G76" s="30"/>
      <c r="J76" s="29"/>
      <c r="K76" s="32"/>
    </row>
    <row r="77" spans="2:32" ht="9.75" customHeight="1" x14ac:dyDescent="0.25">
      <c r="B77" s="217" t="s">
        <v>1515</v>
      </c>
      <c r="F77" s="30"/>
      <c r="G77" s="30"/>
      <c r="J77" s="29"/>
      <c r="K77" s="32"/>
    </row>
    <row r="78" spans="2:32" x14ac:dyDescent="0.25">
      <c r="J78" s="29"/>
      <c r="K78" s="32"/>
    </row>
    <row r="79" spans="2:32" x14ac:dyDescent="0.25">
      <c r="J79" s="29"/>
      <c r="K79" s="32"/>
    </row>
    <row r="80" spans="2:32" x14ac:dyDescent="0.25">
      <c r="J80" s="29"/>
      <c r="K80" s="32"/>
      <c r="AB80" s="53"/>
    </row>
    <row r="81" spans="10:11" x14ac:dyDescent="0.25">
      <c r="J81" s="29"/>
      <c r="K81" s="32"/>
    </row>
    <row r="82" spans="10:11" x14ac:dyDescent="0.25">
      <c r="J82" s="29"/>
      <c r="K82" s="32"/>
    </row>
    <row r="83" spans="10:11" x14ac:dyDescent="0.25">
      <c r="J83" s="29"/>
      <c r="K83" s="32"/>
    </row>
    <row r="84" spans="10:11" x14ac:dyDescent="0.25">
      <c r="J84" s="29"/>
      <c r="K84" s="32"/>
    </row>
    <row r="85" spans="10:11" x14ac:dyDescent="0.25">
      <c r="J85" s="29"/>
      <c r="K85" s="32"/>
    </row>
    <row r="86" spans="10:11" x14ac:dyDescent="0.25">
      <c r="J86" s="29"/>
      <c r="K86" s="32"/>
    </row>
    <row r="87" spans="10:11" x14ac:dyDescent="0.25">
      <c r="J87" s="29"/>
      <c r="K87" s="32"/>
    </row>
    <row r="88" spans="10:11" x14ac:dyDescent="0.25">
      <c r="J88" s="29"/>
      <c r="K88" s="32"/>
    </row>
    <row r="89" spans="10:11" x14ac:dyDescent="0.25">
      <c r="J89" s="29"/>
      <c r="K89" s="32"/>
    </row>
    <row r="90" spans="10:11" x14ac:dyDescent="0.25">
      <c r="J90" s="29"/>
      <c r="K90" s="32"/>
    </row>
    <row r="91" spans="10:11" x14ac:dyDescent="0.25">
      <c r="J91" s="29"/>
      <c r="K91" s="32"/>
    </row>
    <row r="92" spans="10:11" x14ac:dyDescent="0.25">
      <c r="J92" s="29"/>
      <c r="K92" s="32"/>
    </row>
    <row r="93" spans="10:11" x14ac:dyDescent="0.25">
      <c r="J93" s="29"/>
      <c r="K93" s="32"/>
    </row>
    <row r="94" spans="10:11" x14ac:dyDescent="0.25">
      <c r="J94" s="29"/>
      <c r="K94" s="32"/>
    </row>
    <row r="95" spans="10:11" x14ac:dyDescent="0.25">
      <c r="J95" s="29"/>
      <c r="K95" s="32"/>
    </row>
    <row r="96" spans="10:11" x14ac:dyDescent="0.25">
      <c r="J96" s="29"/>
      <c r="K96" s="32"/>
    </row>
  </sheetData>
  <sheetProtection algorithmName="SHA-512" hashValue="xMiDoCMECXtVlF2OyyOhxUR5WNkTu9E+DhUZfC8NDbmFvC+LF7k76+K7tJgvrLZaG6HOP6ptZ7f+gsf9bqMk1A==" saltValue="udZDS2WjuPKaXxOxIxQKSw==" spinCount="100000" sheet="1" objects="1" scenarios="1"/>
  <mergeCells count="7">
    <mergeCell ref="AF12:AF13"/>
    <mergeCell ref="C12:H12"/>
    <mergeCell ref="L12:N12"/>
    <mergeCell ref="S12:T12"/>
    <mergeCell ref="Z12:AD12"/>
    <mergeCell ref="P12:Q12"/>
    <mergeCell ref="V12:X12"/>
  </mergeCells>
  <hyperlinks>
    <hyperlink ref="B77" r:id="rId1"/>
  </hyperlinks>
  <pageMargins left="0.35433070866141736" right="0.35433070866141736" top="0.39370078740157483" bottom="0.39370078740157483" header="0.51181102362204722" footer="0.51181102362204722"/>
  <pageSetup paperSize="9" scale="50" orientation="landscape"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F96"/>
  <sheetViews>
    <sheetView showGridLines="0" showRowColHeaders="0" zoomScale="80" zoomScaleNormal="80" workbookViewId="0">
      <selection activeCell="U13" sqref="U10:AD13"/>
    </sheetView>
  </sheetViews>
  <sheetFormatPr defaultColWidth="9.1796875" defaultRowHeight="12.5" x14ac:dyDescent="0.25"/>
  <cols>
    <col min="1" max="1" width="1.7265625" style="1" customWidth="1"/>
    <col min="2" max="2" width="43.1796875" style="1" customWidth="1"/>
    <col min="3" max="8" width="5.26953125" style="1" customWidth="1"/>
    <col min="9" max="9" width="3" style="1" customWidth="1"/>
    <col min="10" max="10" width="8" style="2" customWidth="1"/>
    <col min="11" max="11" width="1.81640625" style="2" customWidth="1"/>
    <col min="12" max="14" width="5.26953125" style="1" customWidth="1"/>
    <col min="15" max="15" width="4.7265625" style="1" customWidth="1"/>
    <col min="16" max="16" width="5.26953125" style="1" customWidth="1"/>
    <col min="17" max="17" width="6.1796875" style="1" customWidth="1"/>
    <col min="18" max="20" width="5.26953125" style="1" customWidth="1"/>
    <col min="21" max="21" width="4.26953125" style="1" customWidth="1"/>
    <col min="22" max="24" width="5.26953125" style="1" customWidth="1"/>
    <col min="25" max="25" width="4.1796875" style="1" customWidth="1"/>
    <col min="26" max="30" width="5.26953125" style="1" customWidth="1"/>
    <col min="31" max="31" width="1" style="1" customWidth="1"/>
    <col min="32" max="32" width="12.7265625" style="1" customWidth="1"/>
    <col min="33" max="16384" width="9.1796875" style="1"/>
  </cols>
  <sheetData>
    <row r="1" spans="2:32" ht="7" customHeight="1" x14ac:dyDescent="0.25"/>
    <row r="2" spans="2:32" s="14" customFormat="1" x14ac:dyDescent="0.25">
      <c r="AF2" s="1"/>
    </row>
    <row r="3" spans="2:32" s="14" customFormat="1" x14ac:dyDescent="0.25">
      <c r="E3" s="47"/>
      <c r="F3" s="47"/>
      <c r="G3" s="47"/>
      <c r="M3" s="47"/>
      <c r="AF3" s="3"/>
    </row>
    <row r="4" spans="2:32" s="14" customFormat="1" x14ac:dyDescent="0.25">
      <c r="AF4" s="1"/>
    </row>
    <row r="5" spans="2:32" s="14" customFormat="1" x14ac:dyDescent="0.25">
      <c r="E5" s="47"/>
      <c r="F5" s="47"/>
      <c r="G5" s="47"/>
      <c r="M5" s="47"/>
      <c r="P5" s="47"/>
      <c r="AF5" s="1"/>
    </row>
    <row r="6" spans="2:32" s="14" customFormat="1" x14ac:dyDescent="0.25">
      <c r="AF6" s="1"/>
    </row>
    <row r="7" spans="2:32" s="14" customFormat="1" ht="14" x14ac:dyDescent="0.3">
      <c r="B7" s="54"/>
      <c r="E7" s="47"/>
      <c r="F7" s="47"/>
      <c r="G7" s="47"/>
      <c r="M7" s="49"/>
      <c r="N7" s="47"/>
      <c r="O7" s="47"/>
      <c r="AF7" s="3"/>
    </row>
    <row r="8" spans="2:32" s="14" customFormat="1" ht="14" x14ac:dyDescent="0.3">
      <c r="B8" s="54"/>
      <c r="AF8" s="1"/>
    </row>
    <row r="9" spans="2:32" s="14" customFormat="1" ht="18" x14ac:dyDescent="0.4">
      <c r="B9" s="254" t="s">
        <v>1551</v>
      </c>
      <c r="E9" s="47"/>
      <c r="M9" s="47"/>
      <c r="AF9" s="1"/>
    </row>
    <row r="10" spans="2:32" s="14" customFormat="1" x14ac:dyDescent="0.25">
      <c r="AF10" s="1"/>
    </row>
    <row r="11" spans="2:32" s="14" customFormat="1" ht="14.15" customHeight="1" x14ac:dyDescent="0.25">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26"/>
    </row>
    <row r="12" spans="2:32" s="55" customFormat="1" ht="30" customHeight="1" x14ac:dyDescent="0.3">
      <c r="B12" s="166"/>
      <c r="C12" s="284" t="s">
        <v>88</v>
      </c>
      <c r="D12" s="284"/>
      <c r="E12" s="284"/>
      <c r="F12" s="284"/>
      <c r="G12" s="284"/>
      <c r="H12" s="284"/>
      <c r="I12" s="255"/>
      <c r="J12" s="255" t="s">
        <v>89</v>
      </c>
      <c r="K12" s="255"/>
      <c r="L12" s="284" t="s">
        <v>90</v>
      </c>
      <c r="M12" s="284"/>
      <c r="N12" s="284"/>
      <c r="O12" s="255"/>
      <c r="P12" s="280" t="s">
        <v>1533</v>
      </c>
      <c r="Q12" s="280"/>
      <c r="R12" s="255"/>
      <c r="S12" s="285" t="s">
        <v>1534</v>
      </c>
      <c r="T12" s="285"/>
      <c r="U12" s="255"/>
      <c r="V12" s="284" t="s">
        <v>181</v>
      </c>
      <c r="W12" s="284"/>
      <c r="X12" s="284"/>
      <c r="Y12" s="255"/>
      <c r="Z12" s="284" t="s">
        <v>91</v>
      </c>
      <c r="AA12" s="284"/>
      <c r="AB12" s="284"/>
      <c r="AC12" s="284"/>
      <c r="AD12" s="284"/>
      <c r="AE12" s="255"/>
      <c r="AF12" s="278" t="s">
        <v>1518</v>
      </c>
    </row>
    <row r="13" spans="2:32" s="55" customFormat="1" ht="100.5" x14ac:dyDescent="0.25">
      <c r="B13" s="169"/>
      <c r="C13" s="245" t="s">
        <v>1535</v>
      </c>
      <c r="D13" s="245" t="s">
        <v>93</v>
      </c>
      <c r="E13" s="245" t="s">
        <v>94</v>
      </c>
      <c r="F13" s="245" t="s">
        <v>1536</v>
      </c>
      <c r="G13" s="245" t="s">
        <v>1537</v>
      </c>
      <c r="H13" s="256" t="s">
        <v>1538</v>
      </c>
      <c r="I13" s="256"/>
      <c r="J13" s="257" t="s">
        <v>84</v>
      </c>
      <c r="K13" s="256"/>
      <c r="L13" s="256" t="s">
        <v>98</v>
      </c>
      <c r="M13" s="256" t="s">
        <v>1539</v>
      </c>
      <c r="N13" s="256" t="s">
        <v>1540</v>
      </c>
      <c r="O13" s="256"/>
      <c r="P13" s="256" t="s">
        <v>1541</v>
      </c>
      <c r="Q13" s="256" t="s">
        <v>1542</v>
      </c>
      <c r="R13" s="256"/>
      <c r="S13" s="256" t="s">
        <v>1543</v>
      </c>
      <c r="T13" s="256" t="s">
        <v>1544</v>
      </c>
      <c r="U13" s="256"/>
      <c r="V13" s="256" t="s">
        <v>1545</v>
      </c>
      <c r="W13" s="256" t="s">
        <v>106</v>
      </c>
      <c r="X13" s="256" t="s">
        <v>1546</v>
      </c>
      <c r="Y13" s="256"/>
      <c r="Z13" s="256" t="s">
        <v>1547</v>
      </c>
      <c r="AA13" s="256" t="s">
        <v>109</v>
      </c>
      <c r="AB13" s="256" t="s">
        <v>110</v>
      </c>
      <c r="AC13" s="256" t="s">
        <v>1548</v>
      </c>
      <c r="AD13" s="256" t="s">
        <v>1549</v>
      </c>
      <c r="AE13" s="258"/>
      <c r="AF13" s="283"/>
    </row>
    <row r="14" spans="2:32" ht="13" x14ac:dyDescent="0.3">
      <c r="B14" s="7"/>
      <c r="C14" s="8"/>
      <c r="D14" s="8"/>
      <c r="E14" s="8"/>
      <c r="F14" s="8"/>
      <c r="G14" s="8"/>
      <c r="H14" s="8"/>
      <c r="I14" s="8"/>
      <c r="J14" s="8"/>
      <c r="K14" s="8"/>
      <c r="L14" s="8"/>
      <c r="M14" s="8"/>
      <c r="N14" s="2"/>
      <c r="O14" s="2"/>
      <c r="P14" s="8"/>
      <c r="Q14" s="8"/>
      <c r="R14" s="2"/>
      <c r="S14" s="8"/>
      <c r="T14" s="8"/>
      <c r="U14" s="8"/>
      <c r="V14" s="2"/>
      <c r="W14" s="8"/>
      <c r="X14" s="8"/>
      <c r="Y14" s="8"/>
      <c r="Z14" s="8"/>
      <c r="AA14" s="8"/>
      <c r="AB14" s="2"/>
      <c r="AC14" s="8"/>
      <c r="AD14" s="8"/>
      <c r="AE14" s="8"/>
      <c r="AF14" s="9"/>
    </row>
    <row r="15" spans="2:32" ht="13" x14ac:dyDescent="0.3">
      <c r="B15" s="220" t="s">
        <v>1503</v>
      </c>
      <c r="C15" s="140">
        <v>430.86703160868797</v>
      </c>
      <c r="D15" s="140">
        <v>447.07903780068727</v>
      </c>
      <c r="E15" s="140">
        <v>429.16474388555605</v>
      </c>
      <c r="F15" s="140">
        <v>494.31723215778038</v>
      </c>
      <c r="G15" s="140">
        <v>387.93212452267153</v>
      </c>
      <c r="H15" s="140">
        <v>444.70371174299981</v>
      </c>
      <c r="I15" s="140"/>
      <c r="J15" s="140">
        <v>448.23607566169017</v>
      </c>
      <c r="K15" s="140"/>
      <c r="L15" s="140">
        <v>425.79493166678111</v>
      </c>
      <c r="M15" s="140">
        <v>487.61664211043291</v>
      </c>
      <c r="N15" s="140">
        <v>468.82919412062853</v>
      </c>
      <c r="O15" s="140"/>
      <c r="P15" s="140">
        <v>605.93320103595579</v>
      </c>
      <c r="Q15" s="140">
        <v>585.40634929722614</v>
      </c>
      <c r="R15" s="140"/>
      <c r="S15" s="140">
        <v>520.73919411636393</v>
      </c>
      <c r="T15" s="140">
        <v>553.95855791112706</v>
      </c>
      <c r="U15" s="140"/>
      <c r="V15" s="140">
        <v>493.74245251948616</v>
      </c>
      <c r="W15" s="140">
        <v>456.39709160223202</v>
      </c>
      <c r="X15" s="140">
        <v>478.15533980582524</v>
      </c>
      <c r="Y15" s="140"/>
      <c r="Z15" s="140">
        <v>460.66008091844486</v>
      </c>
      <c r="AA15" s="140">
        <v>504.29420832415769</v>
      </c>
      <c r="AB15" s="140">
        <v>472.56593943340931</v>
      </c>
      <c r="AC15" s="140">
        <v>448.2794361525705</v>
      </c>
      <c r="AD15" s="140">
        <v>470.8008584660567</v>
      </c>
      <c r="AE15" s="140"/>
      <c r="AF15" s="142">
        <v>489.45336370554537</v>
      </c>
    </row>
    <row r="16" spans="2:32" ht="13" x14ac:dyDescent="0.3">
      <c r="B16" s="22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143"/>
    </row>
    <row r="17" spans="2:32" ht="13" x14ac:dyDescent="0.3">
      <c r="B17" s="220" t="s">
        <v>1463</v>
      </c>
      <c r="C17" s="140">
        <v>35.316969803990816</v>
      </c>
      <c r="D17" s="140">
        <v>37.113402061855666</v>
      </c>
      <c r="E17" s="140">
        <v>43.454853099523149</v>
      </c>
      <c r="F17" s="140">
        <v>44.710011699816143</v>
      </c>
      <c r="G17" s="140">
        <v>32.116935993728347</v>
      </c>
      <c r="H17" s="140">
        <v>33.644454091599741</v>
      </c>
      <c r="I17" s="140"/>
      <c r="J17" s="140">
        <v>32.1667074577812</v>
      </c>
      <c r="K17" s="140"/>
      <c r="L17" s="140">
        <v>32.96476890323467</v>
      </c>
      <c r="M17" s="140">
        <v>39.64077738020066</v>
      </c>
      <c r="N17" s="140">
        <v>45.385430585633323</v>
      </c>
      <c r="O17" s="140"/>
      <c r="P17" s="140">
        <v>47.761595640913519</v>
      </c>
      <c r="Q17" s="140">
        <v>43.51186557123637</v>
      </c>
      <c r="R17" s="140"/>
      <c r="S17" s="140">
        <v>44.563557605409954</v>
      </c>
      <c r="T17" s="140">
        <v>46.013494630095423</v>
      </c>
      <c r="U17" s="140"/>
      <c r="V17" s="140">
        <v>46.657152266988689</v>
      </c>
      <c r="W17" s="140">
        <v>48.422055862143175</v>
      </c>
      <c r="X17" s="140">
        <v>43.689320388349515</v>
      </c>
      <c r="Y17" s="140"/>
      <c r="Z17" s="140">
        <v>44.15600418968598</v>
      </c>
      <c r="AA17" s="140">
        <v>52.851794758863683</v>
      </c>
      <c r="AB17" s="140">
        <v>53.321393682839464</v>
      </c>
      <c r="AC17" s="140">
        <v>40.4228855721393</v>
      </c>
      <c r="AD17" s="140">
        <v>50.152490681125045</v>
      </c>
      <c r="AE17" s="140"/>
      <c r="AF17" s="142">
        <v>43.551007911088867</v>
      </c>
    </row>
    <row r="18" spans="2:32" x14ac:dyDescent="0.25">
      <c r="B18" s="200" t="s">
        <v>1464</v>
      </c>
      <c r="C18" s="40">
        <v>14.126787921596327</v>
      </c>
      <c r="D18" s="40">
        <v>16.151202749140893</v>
      </c>
      <c r="E18" s="40">
        <v>12.690355329949238</v>
      </c>
      <c r="F18" s="40">
        <v>12.535517299013872</v>
      </c>
      <c r="G18" s="40">
        <v>12.138684470070556</v>
      </c>
      <c r="H18" s="40">
        <v>13.294985891035379</v>
      </c>
      <c r="I18" s="40"/>
      <c r="J18" s="40">
        <v>12.237334358938499</v>
      </c>
      <c r="K18" s="40"/>
      <c r="L18" s="40">
        <v>9.6147242634434456</v>
      </c>
      <c r="M18" s="40">
        <v>13.681330246263943</v>
      </c>
      <c r="N18" s="40">
        <v>21.195226466387133</v>
      </c>
      <c r="O18" s="40"/>
      <c r="P18" s="40">
        <v>15.640240826073795</v>
      </c>
      <c r="Q18" s="40">
        <v>13.168064580768901</v>
      </c>
      <c r="R18" s="40"/>
      <c r="S18" s="40">
        <v>15.581663498395089</v>
      </c>
      <c r="T18" s="40">
        <v>14.47279115263305</v>
      </c>
      <c r="U18" s="40"/>
      <c r="V18" s="40">
        <v>17.83949939620156</v>
      </c>
      <c r="W18" s="40">
        <v>17.216730973206463</v>
      </c>
      <c r="X18" s="40">
        <v>18.203883495145632</v>
      </c>
      <c r="Y18" s="40"/>
      <c r="Z18" s="40">
        <v>18.278531966893265</v>
      </c>
      <c r="AA18" s="40">
        <v>22.572120678264699</v>
      </c>
      <c r="AB18" s="40">
        <v>18.723542819928362</v>
      </c>
      <c r="AC18" s="40">
        <v>12.956053067993366</v>
      </c>
      <c r="AD18" s="40">
        <v>16.943409013893596</v>
      </c>
      <c r="AE18" s="52"/>
      <c r="AF18" s="145">
        <v>15.601119520075008</v>
      </c>
    </row>
    <row r="19" spans="2:32" x14ac:dyDescent="0.25">
      <c r="B19" s="200" t="s">
        <v>1465</v>
      </c>
      <c r="C19" s="40">
        <v>1.7658484901995408</v>
      </c>
      <c r="D19" s="40">
        <v>6.1855670103092777</v>
      </c>
      <c r="E19" s="40">
        <v>4.230118443316413</v>
      </c>
      <c r="F19" s="40">
        <v>4.1785057663379579</v>
      </c>
      <c r="G19" s="40">
        <v>4.2991174164833224</v>
      </c>
      <c r="H19" s="40">
        <v>5.1551986108096379</v>
      </c>
      <c r="I19" s="40"/>
      <c r="J19" s="40">
        <v>4.8949337435753986</v>
      </c>
      <c r="K19" s="40"/>
      <c r="L19" s="40">
        <v>2.7470640752695559</v>
      </c>
      <c r="M19" s="40">
        <v>5.2620500947169022</v>
      </c>
      <c r="N19" s="40">
        <v>8.9849329585771542</v>
      </c>
      <c r="O19" s="40"/>
      <c r="P19" s="40">
        <v>7.2315091991524003</v>
      </c>
      <c r="Q19" s="40">
        <v>5.1527209229095696</v>
      </c>
      <c r="R19" s="40"/>
      <c r="S19" s="40">
        <v>5.9210321293901336</v>
      </c>
      <c r="T19" s="40">
        <v>5.2900546971693219</v>
      </c>
      <c r="U19" s="40"/>
      <c r="V19" s="40">
        <v>7.1357997584806236</v>
      </c>
      <c r="W19" s="40">
        <v>6.9174365517347391</v>
      </c>
      <c r="X19" s="40">
        <v>8.4951456310679614</v>
      </c>
      <c r="Y19" s="40"/>
      <c r="Z19" s="40">
        <v>8.0096937832453623</v>
      </c>
      <c r="AA19" s="40">
        <v>8.2580929310724507</v>
      </c>
      <c r="AB19" s="40">
        <v>8.9547378704005212</v>
      </c>
      <c r="AC19" s="40">
        <v>4.6641791044776122</v>
      </c>
      <c r="AD19" s="40">
        <v>7.455099966113182</v>
      </c>
      <c r="AE19" s="52"/>
      <c r="AF19" s="145">
        <v>6.1743844354694248</v>
      </c>
    </row>
    <row r="20" spans="2:32" x14ac:dyDescent="0.25">
      <c r="B20" s="200" t="s">
        <v>1466</v>
      </c>
      <c r="C20" s="40">
        <v>2.3544646535993881</v>
      </c>
      <c r="D20" s="40">
        <v>1.7182130584192441</v>
      </c>
      <c r="E20" s="40">
        <v>2.6918935548377174</v>
      </c>
      <c r="F20" s="40">
        <v>1.6714023065351831</v>
      </c>
      <c r="G20" s="40">
        <v>1.2644462989656828</v>
      </c>
      <c r="H20" s="40">
        <v>1.0853049706967657</v>
      </c>
      <c r="I20" s="40"/>
      <c r="J20" s="40">
        <v>2.0978287472465995</v>
      </c>
      <c r="K20" s="40"/>
      <c r="L20" s="40">
        <v>2.0602980564521669</v>
      </c>
      <c r="M20" s="40">
        <v>1.7540166982389673</v>
      </c>
      <c r="N20" s="40">
        <v>2.303828963737732</v>
      </c>
      <c r="O20" s="40"/>
      <c r="P20" s="40">
        <v>1.3453970603074232</v>
      </c>
      <c r="Q20" s="40">
        <v>1.7175736409698565</v>
      </c>
      <c r="R20" s="40"/>
      <c r="S20" s="40">
        <v>3.7395992396148214</v>
      </c>
      <c r="T20" s="40">
        <v>1.7966223499820337</v>
      </c>
      <c r="U20" s="40"/>
      <c r="V20" s="40">
        <v>2.7445383686463933</v>
      </c>
      <c r="W20" s="40">
        <v>2.9206954329546679</v>
      </c>
      <c r="X20" s="40">
        <v>1.8203883495145632</v>
      </c>
      <c r="Y20" s="40"/>
      <c r="Z20" s="40">
        <v>2.0537676367295803</v>
      </c>
      <c r="AA20" s="40">
        <v>3.3032371724289802</v>
      </c>
      <c r="AB20" s="40">
        <v>3.6633018560729402</v>
      </c>
      <c r="AC20" s="40">
        <v>3.1094527363184077</v>
      </c>
      <c r="AD20" s="40">
        <v>3.162769682593471</v>
      </c>
      <c r="AE20" s="52"/>
      <c r="AF20" s="145">
        <v>2.2105820818347324</v>
      </c>
    </row>
    <row r="21" spans="2:32" x14ac:dyDescent="0.25">
      <c r="B21" s="200" t="s">
        <v>46</v>
      </c>
      <c r="C21" s="40">
        <v>10.006474777797397</v>
      </c>
      <c r="D21" s="40">
        <v>8.247422680412372</v>
      </c>
      <c r="E21" s="40">
        <v>6.5374557760344558</v>
      </c>
      <c r="F21" s="40">
        <v>6.6856092261407323</v>
      </c>
      <c r="G21" s="40">
        <v>6.5751207546215511</v>
      </c>
      <c r="H21" s="40">
        <v>7.0544823095289777</v>
      </c>
      <c r="I21" s="40"/>
      <c r="J21" s="40">
        <v>5.594209992657599</v>
      </c>
      <c r="K21" s="40"/>
      <c r="L21" s="40">
        <v>4.8073621317217228</v>
      </c>
      <c r="M21" s="40">
        <v>6.665263453308075</v>
      </c>
      <c r="N21" s="40">
        <v>9.9064645440722465</v>
      </c>
      <c r="O21" s="40"/>
      <c r="P21" s="40">
        <v>7.3996838316908278</v>
      </c>
      <c r="Q21" s="40">
        <v>6.5840322903844504</v>
      </c>
      <c r="R21" s="40"/>
      <c r="S21" s="40">
        <v>5.9210321293901336</v>
      </c>
      <c r="T21" s="40">
        <v>7.5857388110352533</v>
      </c>
      <c r="U21" s="40"/>
      <c r="V21" s="40">
        <v>8.7825227796684597</v>
      </c>
      <c r="W21" s="40">
        <v>7.839761425299371</v>
      </c>
      <c r="X21" s="40">
        <v>8.4951456310679614</v>
      </c>
      <c r="Y21" s="40"/>
      <c r="Z21" s="40">
        <v>8.42044731059128</v>
      </c>
      <c r="AA21" s="40">
        <v>11.010790574763268</v>
      </c>
      <c r="AB21" s="40">
        <v>6.512536633018561</v>
      </c>
      <c r="AC21" s="40">
        <v>5.7006633499170816</v>
      </c>
      <c r="AD21" s="40">
        <v>7.0032757257426868</v>
      </c>
      <c r="AE21" s="52"/>
      <c r="AF21" s="145">
        <v>7.4829473919578007</v>
      </c>
    </row>
    <row r="22" spans="2:32" x14ac:dyDescent="0.25">
      <c r="B22" s="200" t="s">
        <v>1467</v>
      </c>
      <c r="C22" s="40">
        <v>7.6520101241980107</v>
      </c>
      <c r="D22" s="40">
        <v>6.529209621993127</v>
      </c>
      <c r="E22" s="40">
        <v>8.8447931087524996</v>
      </c>
      <c r="F22" s="40">
        <v>10.446264415844894</v>
      </c>
      <c r="G22" s="40">
        <v>5.5635637154490043</v>
      </c>
      <c r="H22" s="40">
        <v>5.9691773388322122</v>
      </c>
      <c r="I22" s="40"/>
      <c r="J22" s="40">
        <v>7.6920387399041994</v>
      </c>
      <c r="K22" s="40"/>
      <c r="L22" s="40">
        <v>10.301490282260833</v>
      </c>
      <c r="M22" s="40">
        <v>10.524100189433804</v>
      </c>
      <c r="N22" s="40">
        <v>7.3722526839607427</v>
      </c>
      <c r="O22" s="40"/>
      <c r="P22" s="40">
        <v>9.7541286872288193</v>
      </c>
      <c r="Q22" s="40">
        <v>8.8741304783442594</v>
      </c>
      <c r="R22" s="40"/>
      <c r="S22" s="40">
        <v>9.0373648290691513</v>
      </c>
      <c r="T22" s="40">
        <v>9.1827364554637274</v>
      </c>
      <c r="U22" s="40"/>
      <c r="V22" s="40">
        <v>8.5080689428038205</v>
      </c>
      <c r="W22" s="40">
        <v>8.9158071111247743</v>
      </c>
      <c r="X22" s="40">
        <v>11.529126213592233</v>
      </c>
      <c r="Y22" s="40"/>
      <c r="Z22" s="40">
        <v>8.2150705469183212</v>
      </c>
      <c r="AA22" s="40">
        <v>10.460251046025103</v>
      </c>
      <c r="AB22" s="40">
        <v>11.396939107782481</v>
      </c>
      <c r="AC22" s="40">
        <v>6.2189054726368154</v>
      </c>
      <c r="AD22" s="40">
        <v>11.521518129447646</v>
      </c>
      <c r="AE22" s="52"/>
      <c r="AF22" s="145">
        <v>8.7788058537229894</v>
      </c>
    </row>
    <row r="23" spans="2:32" x14ac:dyDescent="0.25">
      <c r="B23" s="203"/>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144"/>
    </row>
    <row r="24" spans="2:32" ht="13" x14ac:dyDescent="0.3">
      <c r="B24" s="220" t="s">
        <v>1468</v>
      </c>
      <c r="C24" s="140">
        <v>42.96897992818883</v>
      </c>
      <c r="D24" s="140">
        <v>46.735395189003434</v>
      </c>
      <c r="E24" s="140">
        <v>37.30195354560837</v>
      </c>
      <c r="F24" s="140">
        <v>36.35300016714023</v>
      </c>
      <c r="G24" s="140">
        <v>28.576486356624432</v>
      </c>
      <c r="H24" s="140">
        <v>35.001085304970694</v>
      </c>
      <c r="I24" s="140"/>
      <c r="J24" s="140">
        <v>36.012726827733296</v>
      </c>
      <c r="K24" s="140"/>
      <c r="L24" s="140">
        <v>32.96476890323467</v>
      </c>
      <c r="M24" s="140">
        <v>31.923103907949205</v>
      </c>
      <c r="N24" s="140">
        <v>44.233516103764451</v>
      </c>
      <c r="O24" s="140"/>
      <c r="P24" s="140">
        <v>82.910093841444962</v>
      </c>
      <c r="Q24" s="140">
        <v>63.550224715884696</v>
      </c>
      <c r="R24" s="140"/>
      <c r="S24" s="140">
        <v>42.693757985602538</v>
      </c>
      <c r="T24" s="140">
        <v>42.021000519024234</v>
      </c>
      <c r="U24" s="140"/>
      <c r="V24" s="140">
        <v>48.852782961905802</v>
      </c>
      <c r="W24" s="140">
        <v>38.122761440671454</v>
      </c>
      <c r="X24" s="140">
        <v>33.373786407766985</v>
      </c>
      <c r="Y24" s="140"/>
      <c r="Z24" s="140">
        <v>42.923743607648234</v>
      </c>
      <c r="AA24" s="140">
        <v>45.694780885267562</v>
      </c>
      <c r="AB24" s="140">
        <v>39.075219798111362</v>
      </c>
      <c r="AC24" s="140">
        <v>35.240464344941955</v>
      </c>
      <c r="AD24" s="140">
        <v>42.923302835197106</v>
      </c>
      <c r="AE24" s="140"/>
      <c r="AF24" s="142">
        <v>44.071892194739576</v>
      </c>
    </row>
    <row r="25" spans="2:32" x14ac:dyDescent="0.25">
      <c r="B25" s="202" t="s">
        <v>1469</v>
      </c>
      <c r="C25" s="40">
        <v>15.892636411795866</v>
      </c>
      <c r="D25" s="40">
        <v>17.869415807560138</v>
      </c>
      <c r="E25" s="40">
        <v>14.997692662667282</v>
      </c>
      <c r="F25" s="40">
        <v>9.1927126859435067</v>
      </c>
      <c r="G25" s="40">
        <v>10.115570391725463</v>
      </c>
      <c r="H25" s="40">
        <v>13.837638376383763</v>
      </c>
      <c r="I25" s="40"/>
      <c r="J25" s="40">
        <v>16.0833537288906</v>
      </c>
      <c r="K25" s="40"/>
      <c r="L25" s="40">
        <v>12.361788338713</v>
      </c>
      <c r="M25" s="40">
        <v>8.7700834911948355</v>
      </c>
      <c r="N25" s="40">
        <v>12.440676404183755</v>
      </c>
      <c r="O25" s="40"/>
      <c r="P25" s="40">
        <v>14.967542295920083</v>
      </c>
      <c r="Q25" s="40">
        <v>17.461998683193542</v>
      </c>
      <c r="R25" s="40"/>
      <c r="S25" s="40">
        <v>15.89329676836299</v>
      </c>
      <c r="T25" s="40">
        <v>17.766598794266777</v>
      </c>
      <c r="U25" s="40"/>
      <c r="V25" s="40">
        <v>20.584037764847952</v>
      </c>
      <c r="W25" s="40">
        <v>14.910918789294882</v>
      </c>
      <c r="X25" s="40">
        <v>16.990291262135923</v>
      </c>
      <c r="Y25" s="40"/>
      <c r="Z25" s="40">
        <v>20.743053130968764</v>
      </c>
      <c r="AA25" s="40">
        <v>14.86456727593041</v>
      </c>
      <c r="AB25" s="40">
        <v>17.502442201237383</v>
      </c>
      <c r="AC25" s="40">
        <v>16.065505804311776</v>
      </c>
      <c r="AD25" s="40">
        <v>21.461651417598553</v>
      </c>
      <c r="AE25" s="52"/>
      <c r="AF25" s="145">
        <v>15.880618403985146</v>
      </c>
    </row>
    <row r="26" spans="2:32" x14ac:dyDescent="0.25">
      <c r="B26" s="202" t="s">
        <v>1470</v>
      </c>
      <c r="C26" s="40">
        <v>8.2406262875978573</v>
      </c>
      <c r="D26" s="40">
        <v>6.529209621993127</v>
      </c>
      <c r="E26" s="40">
        <v>3.0764497769573915</v>
      </c>
      <c r="F26" s="40">
        <v>6.267758649506936</v>
      </c>
      <c r="G26" s="40">
        <v>2.7817818577245021</v>
      </c>
      <c r="H26" s="40">
        <v>2.4419361840677234</v>
      </c>
      <c r="I26" s="40"/>
      <c r="J26" s="40">
        <v>4.8949337435753986</v>
      </c>
      <c r="K26" s="40"/>
      <c r="L26" s="40">
        <v>4.1205961129043338</v>
      </c>
      <c r="M26" s="40">
        <v>1.7540166982389673</v>
      </c>
      <c r="N26" s="40">
        <v>5.0684237202230102</v>
      </c>
      <c r="O26" s="40"/>
      <c r="P26" s="40">
        <v>7.0633345666139729</v>
      </c>
      <c r="Q26" s="40">
        <v>5.1527209229095696</v>
      </c>
      <c r="R26" s="40"/>
      <c r="S26" s="40">
        <v>2.4930661597432144</v>
      </c>
      <c r="T26" s="40">
        <v>3.6930570527408473</v>
      </c>
      <c r="U26" s="40"/>
      <c r="V26" s="40">
        <v>4.9401690635635092</v>
      </c>
      <c r="W26" s="40">
        <v>3.3818578697369834</v>
      </c>
      <c r="X26" s="40">
        <v>3.6407766990291264</v>
      </c>
      <c r="Y26" s="40"/>
      <c r="Z26" s="40">
        <v>3.2860282187673286</v>
      </c>
      <c r="AA26" s="40">
        <v>1.6516185862144901</v>
      </c>
      <c r="AB26" s="40">
        <v>3.6633018560729402</v>
      </c>
      <c r="AC26" s="40">
        <v>1.5547263681592038</v>
      </c>
      <c r="AD26" s="40">
        <v>3.8405060431492148</v>
      </c>
      <c r="AE26" s="52"/>
      <c r="AF26" s="145">
        <v>4.0908473008665736</v>
      </c>
    </row>
    <row r="27" spans="2:32" x14ac:dyDescent="0.25">
      <c r="B27" s="211"/>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145"/>
    </row>
    <row r="28" spans="2:32" ht="13" x14ac:dyDescent="0.3">
      <c r="B28" s="220" t="s">
        <v>1471</v>
      </c>
      <c r="C28" s="140">
        <v>92.412737653775977</v>
      </c>
      <c r="D28" s="140">
        <v>94.50171821305841</v>
      </c>
      <c r="E28" s="140">
        <v>78.0649130902938</v>
      </c>
      <c r="F28" s="140">
        <v>98.194885508941994</v>
      </c>
      <c r="G28" s="140">
        <v>74.34944237918215</v>
      </c>
      <c r="H28" s="140">
        <v>89.266333839808993</v>
      </c>
      <c r="I28" s="140"/>
      <c r="J28" s="140">
        <v>82.164959267158494</v>
      </c>
      <c r="K28" s="140"/>
      <c r="L28" s="140">
        <v>98.207540690886617</v>
      </c>
      <c r="M28" s="140">
        <v>120.32554549919315</v>
      </c>
      <c r="N28" s="140">
        <v>118.41680873611944</v>
      </c>
      <c r="O28" s="140"/>
      <c r="P28" s="140">
        <v>139.41677037435673</v>
      </c>
      <c r="Q28" s="140">
        <v>148.28385767039762</v>
      </c>
      <c r="R28" s="140"/>
      <c r="S28" s="140">
        <v>139.30007167565211</v>
      </c>
      <c r="T28" s="140">
        <v>161.89563620393662</v>
      </c>
      <c r="U28" s="140"/>
      <c r="V28" s="140">
        <v>123.22977275222307</v>
      </c>
      <c r="W28" s="140">
        <v>115.90549244462208</v>
      </c>
      <c r="X28" s="140">
        <v>127.42718446601941</v>
      </c>
      <c r="Y28" s="140"/>
      <c r="Z28" s="140">
        <v>134.11102667844159</v>
      </c>
      <c r="AA28" s="140">
        <v>138.185421713279</v>
      </c>
      <c r="AB28" s="140">
        <v>124.14522956691631</v>
      </c>
      <c r="AC28" s="140">
        <v>117.12271973466004</v>
      </c>
      <c r="AD28" s="140">
        <v>139.61369027448322</v>
      </c>
      <c r="AE28" s="140"/>
      <c r="AF28" s="142">
        <v>122.09019428983781</v>
      </c>
    </row>
    <row r="29" spans="2:32" x14ac:dyDescent="0.25">
      <c r="B29" s="200" t="s">
        <v>1472</v>
      </c>
      <c r="C29" s="40">
        <v>2.3544646535993881</v>
      </c>
      <c r="D29" s="40">
        <v>2.7491408934707899</v>
      </c>
      <c r="E29" s="40">
        <v>1.5382248884786958</v>
      </c>
      <c r="F29" s="40">
        <v>5.4320574962393451</v>
      </c>
      <c r="G29" s="40">
        <v>0.75866777937940977</v>
      </c>
      <c r="H29" s="40">
        <v>2.4419361840677234</v>
      </c>
      <c r="I29" s="40"/>
      <c r="J29" s="40">
        <v>3.8460193699520997</v>
      </c>
      <c r="K29" s="40"/>
      <c r="L29" s="40" t="s">
        <v>148</v>
      </c>
      <c r="M29" s="40" t="s">
        <v>148</v>
      </c>
      <c r="N29" s="40">
        <v>3.2253605492328252</v>
      </c>
      <c r="O29" s="40"/>
      <c r="P29" s="40">
        <v>3.8680165483838418</v>
      </c>
      <c r="Q29" s="40">
        <v>3.1488850084447368</v>
      </c>
      <c r="R29" s="40"/>
      <c r="S29" s="40">
        <v>3.1163326996790177</v>
      </c>
      <c r="T29" s="40">
        <v>2.5951211721962713</v>
      </c>
      <c r="U29" s="40"/>
      <c r="V29" s="40">
        <v>3.842353716104951</v>
      </c>
      <c r="W29" s="40">
        <v>2.6132538084331238</v>
      </c>
      <c r="X29" s="40">
        <v>2.4271844660194173</v>
      </c>
      <c r="Y29" s="40"/>
      <c r="Z29" s="40">
        <v>3.4914049824402866</v>
      </c>
      <c r="AA29" s="40">
        <v>4.4043162299053069</v>
      </c>
      <c r="AB29" s="40">
        <v>4.0703353956366</v>
      </c>
      <c r="AC29" s="40">
        <v>5.1824212271973469</v>
      </c>
      <c r="AD29" s="40">
        <v>2.2591212018524796</v>
      </c>
      <c r="AE29" s="43"/>
      <c r="AF29" s="145">
        <v>3.0744877230115244</v>
      </c>
    </row>
    <row r="30" spans="2:32" x14ac:dyDescent="0.25">
      <c r="B30" s="200" t="s">
        <v>1473</v>
      </c>
      <c r="C30" s="40">
        <v>4.7089293071987761</v>
      </c>
      <c r="D30" s="40">
        <v>4.8109965635738829</v>
      </c>
      <c r="E30" s="40">
        <v>4.230118443316413</v>
      </c>
      <c r="F30" s="40">
        <v>5.4320574962393451</v>
      </c>
      <c r="G30" s="40">
        <v>1.5173355587588195</v>
      </c>
      <c r="H30" s="40">
        <v>4.3412198827870627</v>
      </c>
      <c r="I30" s="40"/>
      <c r="J30" s="40">
        <v>2.7971049963287995</v>
      </c>
      <c r="K30" s="40"/>
      <c r="L30" s="40">
        <v>4.1205961129043338</v>
      </c>
      <c r="M30" s="40">
        <v>5.6128534343646947</v>
      </c>
      <c r="N30" s="40">
        <v>3.6861263419803714</v>
      </c>
      <c r="O30" s="40"/>
      <c r="P30" s="40">
        <v>3.6998419158454139</v>
      </c>
      <c r="Q30" s="40">
        <v>3.4351472819397131</v>
      </c>
      <c r="R30" s="40"/>
      <c r="S30" s="40">
        <v>5.9210321293901336</v>
      </c>
      <c r="T30" s="40">
        <v>2.7947458777498304</v>
      </c>
      <c r="U30" s="40"/>
      <c r="V30" s="40" t="s">
        <v>148</v>
      </c>
      <c r="W30" s="40">
        <v>2.7669746206938961</v>
      </c>
      <c r="X30" s="40" t="s">
        <v>148</v>
      </c>
      <c r="Y30" s="40"/>
      <c r="Z30" s="40">
        <v>4.3129120371321186</v>
      </c>
      <c r="AA30" s="40">
        <v>2.2021581149526535</v>
      </c>
      <c r="AB30" s="40">
        <v>4.4773689352002606</v>
      </c>
      <c r="AC30" s="40">
        <v>3.1094527363184077</v>
      </c>
      <c r="AD30" s="40">
        <v>4.0664181633344629</v>
      </c>
      <c r="AE30" s="43"/>
      <c r="AF30" s="145">
        <v>3.6715989750013658</v>
      </c>
    </row>
    <row r="31" spans="2:32" x14ac:dyDescent="0.25">
      <c r="B31" s="202" t="s">
        <v>1474</v>
      </c>
      <c r="C31" s="40">
        <v>35.316969803990816</v>
      </c>
      <c r="D31" s="40">
        <v>36.426116838487971</v>
      </c>
      <c r="E31" s="40">
        <v>29.61082910321489</v>
      </c>
      <c r="F31" s="40">
        <v>41.785057663379575</v>
      </c>
      <c r="G31" s="40">
        <v>33.887160812280307</v>
      </c>
      <c r="H31" s="40">
        <v>33.915780334273933</v>
      </c>
      <c r="I31" s="40"/>
      <c r="J31" s="40">
        <v>31.817069333240095</v>
      </c>
      <c r="K31" s="40"/>
      <c r="L31" s="40">
        <v>36.398598997321614</v>
      </c>
      <c r="M31" s="40">
        <v>45.955237493860935</v>
      </c>
      <c r="N31" s="40">
        <v>46.537345067502187</v>
      </c>
      <c r="O31" s="40"/>
      <c r="P31" s="40">
        <v>50.452389761528373</v>
      </c>
      <c r="Q31" s="40">
        <v>56.107405605015316</v>
      </c>
      <c r="R31" s="40"/>
      <c r="S31" s="40">
        <v>56.405621864190216</v>
      </c>
      <c r="T31" s="40">
        <v>69.369585179861858</v>
      </c>
      <c r="U31" s="40"/>
      <c r="V31" s="40">
        <v>47.480513777582608</v>
      </c>
      <c r="W31" s="40">
        <v>45.962522865970826</v>
      </c>
      <c r="X31" s="40">
        <v>52.184466019417471</v>
      </c>
      <c r="Y31" s="40"/>
      <c r="Z31" s="40">
        <v>54.219465609660922</v>
      </c>
      <c r="AA31" s="40">
        <v>56.155031931292669</v>
      </c>
      <c r="AB31" s="40">
        <v>47.622924128948227</v>
      </c>
      <c r="AC31" s="40">
        <v>50.787728026533998</v>
      </c>
      <c r="AD31" s="40">
        <v>64.159042132610423</v>
      </c>
      <c r="AE31" s="43"/>
      <c r="AF31" s="145">
        <v>49.217212557630759</v>
      </c>
    </row>
    <row r="32" spans="2:32" x14ac:dyDescent="0.25">
      <c r="B32" s="203"/>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144"/>
    </row>
    <row r="33" spans="2:32" ht="13" x14ac:dyDescent="0.3">
      <c r="B33" s="220" t="s">
        <v>1475</v>
      </c>
      <c r="C33" s="140">
        <v>14.715404084996173</v>
      </c>
      <c r="D33" s="140">
        <v>20.962199312714777</v>
      </c>
      <c r="E33" s="140">
        <v>22.688817105060757</v>
      </c>
      <c r="F33" s="140">
        <v>20.892528831689788</v>
      </c>
      <c r="G33" s="140">
        <v>16.690691146347014</v>
      </c>
      <c r="H33" s="140">
        <v>19.806815715215976</v>
      </c>
      <c r="I33" s="140"/>
      <c r="J33" s="140">
        <v>16.782629977972796</v>
      </c>
      <c r="K33" s="140"/>
      <c r="L33" s="140">
        <v>17.85591648925211</v>
      </c>
      <c r="M33" s="140">
        <v>27.011857152880093</v>
      </c>
      <c r="N33" s="140">
        <v>21.425609362760909</v>
      </c>
      <c r="O33" s="140"/>
      <c r="P33" s="140">
        <v>26.067068043456324</v>
      </c>
      <c r="Q33" s="140">
        <v>21.183408238628232</v>
      </c>
      <c r="R33" s="140"/>
      <c r="S33" s="140">
        <v>25.865561407335846</v>
      </c>
      <c r="T33" s="140">
        <v>27.548209366391184</v>
      </c>
      <c r="U33" s="140"/>
      <c r="V33" s="140">
        <v>22.230760786035791</v>
      </c>
      <c r="W33" s="140">
        <v>23.211842651376571</v>
      </c>
      <c r="X33" s="140">
        <v>26.092233009708735</v>
      </c>
      <c r="Y33" s="140"/>
      <c r="Z33" s="140">
        <v>19.305415785258056</v>
      </c>
      <c r="AA33" s="140">
        <v>21.471041620788373</v>
      </c>
      <c r="AB33" s="140">
        <v>22.793878215564963</v>
      </c>
      <c r="AC33" s="140">
        <v>15.547263681592041</v>
      </c>
      <c r="AD33" s="140">
        <v>21.461651417598553</v>
      </c>
      <c r="AE33" s="140"/>
      <c r="AF33" s="142">
        <v>22.296388239195146</v>
      </c>
    </row>
    <row r="34" spans="2:32" ht="25" x14ac:dyDescent="0.25">
      <c r="B34" s="249" t="s">
        <v>1504</v>
      </c>
      <c r="C34" s="250" t="s">
        <v>148</v>
      </c>
      <c r="D34" s="250" t="s">
        <v>148</v>
      </c>
      <c r="E34" s="250">
        <v>2.3073373327180433</v>
      </c>
      <c r="F34" s="250">
        <v>1.6714023065351831</v>
      </c>
      <c r="G34" s="250">
        <v>0.75866777937940977</v>
      </c>
      <c r="H34" s="250">
        <v>1.0853049706967657</v>
      </c>
      <c r="I34" s="250"/>
      <c r="J34" s="250" t="s">
        <v>148</v>
      </c>
      <c r="K34" s="250"/>
      <c r="L34" s="250" t="s">
        <v>148</v>
      </c>
      <c r="M34" s="250" t="s">
        <v>148</v>
      </c>
      <c r="N34" s="250">
        <v>1.6126802746164126</v>
      </c>
      <c r="O34" s="250"/>
      <c r="P34" s="250">
        <v>1.5135716928458511</v>
      </c>
      <c r="Q34" s="250">
        <v>0.85878682048492827</v>
      </c>
      <c r="R34" s="250"/>
      <c r="S34" s="250">
        <v>1.8697996198074107</v>
      </c>
      <c r="T34" s="250">
        <v>2.1958717610891525</v>
      </c>
      <c r="U34" s="250"/>
      <c r="V34" s="250">
        <v>1.6467230211878361</v>
      </c>
      <c r="W34" s="250">
        <v>2.6132538084331238</v>
      </c>
      <c r="X34" s="250">
        <v>2.4271844660194173</v>
      </c>
      <c r="Y34" s="250"/>
      <c r="Z34" s="250">
        <v>3.0806514550943707</v>
      </c>
      <c r="AA34" s="250" t="s">
        <v>148</v>
      </c>
      <c r="AB34" s="250">
        <v>1.6281341582546403</v>
      </c>
      <c r="AC34" s="250" t="s">
        <v>148</v>
      </c>
      <c r="AD34" s="251">
        <v>1.1295606009262398</v>
      </c>
      <c r="AE34" s="252"/>
      <c r="AF34" s="253">
        <v>1.651584314014455</v>
      </c>
    </row>
    <row r="35" spans="2:32" x14ac:dyDescent="0.25">
      <c r="B35" s="20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145"/>
    </row>
    <row r="36" spans="2:32" ht="13" x14ac:dyDescent="0.3">
      <c r="B36" s="220" t="s">
        <v>1477</v>
      </c>
      <c r="C36" s="140">
        <v>58.861616339984693</v>
      </c>
      <c r="D36" s="140">
        <v>71.134020618556704</v>
      </c>
      <c r="E36" s="140">
        <v>65.759113982464243</v>
      </c>
      <c r="F36" s="140">
        <v>72.706000334280461</v>
      </c>
      <c r="G36" s="140">
        <v>59.17608679159396</v>
      </c>
      <c r="H36" s="140">
        <v>70.273496852615594</v>
      </c>
      <c r="I36" s="140"/>
      <c r="J36" s="140">
        <v>63.983776791021292</v>
      </c>
      <c r="K36" s="140"/>
      <c r="L36" s="140">
        <v>59.061877618295448</v>
      </c>
      <c r="M36" s="140">
        <v>63.495404476250613</v>
      </c>
      <c r="N36" s="140">
        <v>58.747638575312166</v>
      </c>
      <c r="O36" s="140"/>
      <c r="P36" s="140">
        <v>62.392788671756747</v>
      </c>
      <c r="Q36" s="140">
        <v>69.847994732774168</v>
      </c>
      <c r="R36" s="140"/>
      <c r="S36" s="140">
        <v>65.754619963227285</v>
      </c>
      <c r="T36" s="140">
        <v>63.680281071585419</v>
      </c>
      <c r="U36" s="140"/>
      <c r="V36" s="140">
        <v>65.045559336919538</v>
      </c>
      <c r="W36" s="140">
        <v>62.103208153351886</v>
      </c>
      <c r="X36" s="140">
        <v>74.635922330097088</v>
      </c>
      <c r="Y36" s="140"/>
      <c r="Z36" s="140">
        <v>65.104434084327693</v>
      </c>
      <c r="AA36" s="140">
        <v>64.413124862365109</v>
      </c>
      <c r="AB36" s="140">
        <v>63.497232171930968</v>
      </c>
      <c r="AC36" s="140">
        <v>57.524875621890544</v>
      </c>
      <c r="AD36" s="140">
        <v>64.384954252795666</v>
      </c>
      <c r="AE36" s="140"/>
      <c r="AF36" s="142">
        <v>64.335561278224631</v>
      </c>
    </row>
    <row r="37" spans="2:32" x14ac:dyDescent="0.25">
      <c r="B37" s="202" t="s">
        <v>1478</v>
      </c>
      <c r="C37" s="40">
        <v>14.126787921596327</v>
      </c>
      <c r="D37" s="40">
        <v>17.182130584192439</v>
      </c>
      <c r="E37" s="40">
        <v>9.6139055529918487</v>
      </c>
      <c r="F37" s="40">
        <v>10.86411499247869</v>
      </c>
      <c r="G37" s="40">
        <v>7.333788534000961</v>
      </c>
      <c r="H37" s="40">
        <v>10.853049706967658</v>
      </c>
      <c r="I37" s="40"/>
      <c r="J37" s="40">
        <v>12.586972483479599</v>
      </c>
      <c r="K37" s="40"/>
      <c r="L37" s="40">
        <v>15.795618432799946</v>
      </c>
      <c r="M37" s="40">
        <v>11.225706868729389</v>
      </c>
      <c r="N37" s="40">
        <v>8.9849329585771542</v>
      </c>
      <c r="O37" s="40"/>
      <c r="P37" s="40">
        <v>11.26770038007467</v>
      </c>
      <c r="Q37" s="40">
        <v>11.450490939799044</v>
      </c>
      <c r="R37" s="40"/>
      <c r="S37" s="40">
        <v>12.15369752874817</v>
      </c>
      <c r="T37" s="40">
        <v>9.8814229249011856</v>
      </c>
      <c r="U37" s="40"/>
      <c r="V37" s="40">
        <v>14.271599516961247</v>
      </c>
      <c r="W37" s="40">
        <v>11.221619295036355</v>
      </c>
      <c r="X37" s="40">
        <v>12.742718446601943</v>
      </c>
      <c r="Y37" s="40"/>
      <c r="Z37" s="40">
        <v>11.911852293031567</v>
      </c>
      <c r="AA37" s="40">
        <v>12.111869632239594</v>
      </c>
      <c r="AB37" s="40">
        <v>12.618039726473461</v>
      </c>
      <c r="AC37" s="40">
        <v>7.7736318407960203</v>
      </c>
      <c r="AD37" s="40">
        <v>12.651078730373884</v>
      </c>
      <c r="AE37" s="40"/>
      <c r="AF37" s="145">
        <v>11.395931766699741</v>
      </c>
    </row>
    <row r="38" spans="2:32" x14ac:dyDescent="0.25">
      <c r="B38" s="202" t="s">
        <v>1479</v>
      </c>
      <c r="C38" s="40">
        <v>8.8292424509977039</v>
      </c>
      <c r="D38" s="40">
        <v>15.807560137457044</v>
      </c>
      <c r="E38" s="40">
        <v>7.306568220273804</v>
      </c>
      <c r="F38" s="40">
        <v>10.86411499247869</v>
      </c>
      <c r="G38" s="40">
        <v>10.115570391725463</v>
      </c>
      <c r="H38" s="40">
        <v>10.581723464293466</v>
      </c>
      <c r="I38" s="40"/>
      <c r="J38" s="40">
        <v>9.7898674871507971</v>
      </c>
      <c r="K38" s="40"/>
      <c r="L38" s="40">
        <v>6.1808941693564998</v>
      </c>
      <c r="M38" s="40">
        <v>8.4192801515470421</v>
      </c>
      <c r="N38" s="40">
        <v>7.6026355803345167</v>
      </c>
      <c r="O38" s="40"/>
      <c r="P38" s="40">
        <v>7.7360330967676836</v>
      </c>
      <c r="Q38" s="40">
        <v>10.019179572324163</v>
      </c>
      <c r="R38" s="40"/>
      <c r="S38" s="40">
        <v>9.0373648290691513</v>
      </c>
      <c r="T38" s="40">
        <v>9.2825488082405077</v>
      </c>
      <c r="U38" s="40"/>
      <c r="V38" s="40">
        <v>7.1357997584806236</v>
      </c>
      <c r="W38" s="40">
        <v>10.76045685825404</v>
      </c>
      <c r="X38" s="40">
        <v>10.922330097087379</v>
      </c>
      <c r="Y38" s="40"/>
      <c r="Z38" s="40">
        <v>9.652707892629028</v>
      </c>
      <c r="AA38" s="40">
        <v>11.010790574763268</v>
      </c>
      <c r="AB38" s="40">
        <v>12.211006186909801</v>
      </c>
      <c r="AC38" s="40">
        <v>11.401326699834163</v>
      </c>
      <c r="AD38" s="40">
        <v>8.5846605670394229</v>
      </c>
      <c r="AE38" s="40"/>
      <c r="AF38" s="145">
        <v>9.566484526560652</v>
      </c>
    </row>
    <row r="39" spans="2:32" x14ac:dyDescent="0.25">
      <c r="B39" s="20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145"/>
    </row>
    <row r="40" spans="2:32" ht="13" x14ac:dyDescent="0.3">
      <c r="B40" s="220" t="s">
        <v>1480</v>
      </c>
      <c r="C40" s="140">
        <v>38.848666784389899</v>
      </c>
      <c r="D40" s="140">
        <v>47.079037800687288</v>
      </c>
      <c r="E40" s="140">
        <v>47.684971542839563</v>
      </c>
      <c r="F40" s="140">
        <v>57.663379575463814</v>
      </c>
      <c r="G40" s="140">
        <v>46.784513061730273</v>
      </c>
      <c r="H40" s="140">
        <v>59.963099630996311</v>
      </c>
      <c r="I40" s="140"/>
      <c r="J40" s="140">
        <v>35.663088703192194</v>
      </c>
      <c r="K40" s="140"/>
      <c r="L40" s="140">
        <v>41.892727147860725</v>
      </c>
      <c r="M40" s="140">
        <v>59.636567740124889</v>
      </c>
      <c r="N40" s="140">
        <v>52.757683269594068</v>
      </c>
      <c r="O40" s="140"/>
      <c r="P40" s="140">
        <v>78.53755339544584</v>
      </c>
      <c r="Q40" s="140">
        <v>68.702945638794262</v>
      </c>
      <c r="R40" s="140"/>
      <c r="S40" s="140">
        <v>62.015020723612459</v>
      </c>
      <c r="T40" s="140">
        <v>76.057012815906091</v>
      </c>
      <c r="U40" s="140"/>
      <c r="V40" s="140">
        <v>82.610604896256447</v>
      </c>
      <c r="W40" s="140">
        <v>53.494842666748653</v>
      </c>
      <c r="X40" s="140">
        <v>60.072815533980581</v>
      </c>
      <c r="Y40" s="140"/>
      <c r="Z40" s="140">
        <v>52.987205027623176</v>
      </c>
      <c r="AA40" s="140">
        <v>39.63884606914776</v>
      </c>
      <c r="AB40" s="140">
        <v>49.251058287202866</v>
      </c>
      <c r="AC40" s="140">
        <v>44.050580431177444</v>
      </c>
      <c r="AD40" s="140">
        <v>55.574381565570995</v>
      </c>
      <c r="AE40" s="140"/>
      <c r="AF40" s="142">
        <v>58.834515063084169</v>
      </c>
    </row>
    <row r="41" spans="2:32" x14ac:dyDescent="0.25">
      <c r="B41" s="202" t="s">
        <v>1481</v>
      </c>
      <c r="C41" s="43" t="s">
        <v>148</v>
      </c>
      <c r="D41" s="43">
        <v>1.7182130584192441</v>
      </c>
      <c r="E41" s="43">
        <v>2.6918935548377174</v>
      </c>
      <c r="F41" s="43" t="s">
        <v>148</v>
      </c>
      <c r="G41" s="43">
        <v>1.2644462989656828</v>
      </c>
      <c r="H41" s="43">
        <v>2.1706099413935314</v>
      </c>
      <c r="I41" s="43"/>
      <c r="J41" s="43" t="s">
        <v>148</v>
      </c>
      <c r="K41" s="43"/>
      <c r="L41" s="43" t="s">
        <v>148</v>
      </c>
      <c r="M41" s="43" t="s">
        <v>148</v>
      </c>
      <c r="N41" s="43">
        <v>1.151914481868866</v>
      </c>
      <c r="O41" s="43"/>
      <c r="P41" s="43">
        <v>1.681746325384279</v>
      </c>
      <c r="Q41" s="43">
        <v>0.85878682048492827</v>
      </c>
      <c r="R41" s="43"/>
      <c r="S41" s="43">
        <v>1.5581663498395089</v>
      </c>
      <c r="T41" s="43">
        <v>1.6968099972052539</v>
      </c>
      <c r="U41" s="43"/>
      <c r="V41" s="43" t="s">
        <v>148</v>
      </c>
      <c r="W41" s="43">
        <v>1.8446497471292638</v>
      </c>
      <c r="X41" s="43" t="s">
        <v>148</v>
      </c>
      <c r="Y41" s="43"/>
      <c r="Z41" s="43">
        <v>1.4376373457107063</v>
      </c>
      <c r="AA41" s="43" t="s">
        <v>148</v>
      </c>
      <c r="AB41" s="43">
        <v>1.6281341582546403</v>
      </c>
      <c r="AC41" s="43" t="s">
        <v>148</v>
      </c>
      <c r="AD41" s="43">
        <v>1.8072969614819836</v>
      </c>
      <c r="AE41" s="52"/>
      <c r="AF41" s="145">
        <v>1.524539366782574</v>
      </c>
    </row>
    <row r="42" spans="2:32" x14ac:dyDescent="0.25">
      <c r="B42" s="202" t="s">
        <v>1482</v>
      </c>
      <c r="C42" s="43">
        <v>6.4747777973983167</v>
      </c>
      <c r="D42" s="43">
        <v>6.529209621993127</v>
      </c>
      <c r="E42" s="43">
        <v>8.0756806645131523</v>
      </c>
      <c r="F42" s="43">
        <v>7.9391609560421195</v>
      </c>
      <c r="G42" s="43">
        <v>7.586677793794097</v>
      </c>
      <c r="H42" s="43">
        <v>7.5971347948773609</v>
      </c>
      <c r="I42" s="43"/>
      <c r="J42" s="43">
        <v>2.7971049963287995</v>
      </c>
      <c r="K42" s="43"/>
      <c r="L42" s="43">
        <v>4.8073621317217228</v>
      </c>
      <c r="M42" s="43">
        <v>7.3668701326036619</v>
      </c>
      <c r="N42" s="43">
        <v>5.7595724093443295</v>
      </c>
      <c r="O42" s="43"/>
      <c r="P42" s="43">
        <v>7.7360330967676836</v>
      </c>
      <c r="Q42" s="43">
        <v>5.7252454698995221</v>
      </c>
      <c r="R42" s="43"/>
      <c r="S42" s="43">
        <v>7.4791984792296429</v>
      </c>
      <c r="T42" s="43">
        <v>8.8832993971333885</v>
      </c>
      <c r="U42" s="43"/>
      <c r="V42" s="43">
        <v>10.154791963991658</v>
      </c>
      <c r="W42" s="43">
        <v>7.6860406130385996</v>
      </c>
      <c r="X42" s="43">
        <v>6.0679611650485432</v>
      </c>
      <c r="Y42" s="43"/>
      <c r="Z42" s="43">
        <v>5.5451726191698674</v>
      </c>
      <c r="AA42" s="43">
        <v>4.9548557586434701</v>
      </c>
      <c r="AB42" s="43">
        <v>6.9195701725822207</v>
      </c>
      <c r="AC42" s="43">
        <v>7.2553897180762847</v>
      </c>
      <c r="AD42" s="43">
        <v>7.6810120862984297</v>
      </c>
      <c r="AE42" s="40"/>
      <c r="AF42" s="145">
        <v>7.1907440133244744</v>
      </c>
    </row>
    <row r="43" spans="2:32" x14ac:dyDescent="0.25">
      <c r="B43" s="203"/>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144"/>
    </row>
    <row r="44" spans="2:32" ht="13" x14ac:dyDescent="0.3">
      <c r="B44" s="220" t="s">
        <v>1483</v>
      </c>
      <c r="C44" s="140">
        <v>63.570545647183465</v>
      </c>
      <c r="D44" s="140">
        <v>60.137457044673546</v>
      </c>
      <c r="E44" s="140">
        <v>54.606983540993696</v>
      </c>
      <c r="F44" s="140">
        <v>64.766839378238345</v>
      </c>
      <c r="G44" s="140">
        <v>51.336519738006722</v>
      </c>
      <c r="H44" s="140">
        <v>57.521163446928583</v>
      </c>
      <c r="I44" s="140"/>
      <c r="J44" s="140">
        <v>66.780881787350083</v>
      </c>
      <c r="K44" s="140"/>
      <c r="L44" s="140">
        <v>59.061877618295448</v>
      </c>
      <c r="M44" s="140">
        <v>72.616291307093235</v>
      </c>
      <c r="N44" s="140">
        <v>59.669170160807269</v>
      </c>
      <c r="O44" s="140"/>
      <c r="P44" s="140">
        <v>68.783424708217012</v>
      </c>
      <c r="Q44" s="140">
        <v>63.263962442389719</v>
      </c>
      <c r="R44" s="140"/>
      <c r="S44" s="140">
        <v>62.949920533516156</v>
      </c>
      <c r="T44" s="140">
        <v>60.386473429951693</v>
      </c>
      <c r="U44" s="140"/>
      <c r="V44" s="140">
        <v>53.792952025469319</v>
      </c>
      <c r="W44" s="140">
        <v>55.493213226138693</v>
      </c>
      <c r="X44" s="140">
        <v>58.859223300970875</v>
      </c>
      <c r="Y44" s="140"/>
      <c r="Z44" s="140">
        <v>52.576451500277258</v>
      </c>
      <c r="AA44" s="140">
        <v>63.86258533362696</v>
      </c>
      <c r="AB44" s="140">
        <v>52.914360143275808</v>
      </c>
      <c r="AC44" s="140">
        <v>49.233001658374796</v>
      </c>
      <c r="AD44" s="140">
        <v>54.218908844459506</v>
      </c>
      <c r="AE44" s="140"/>
      <c r="AF44" s="142">
        <v>59.279172378395749</v>
      </c>
    </row>
    <row r="45" spans="2:32" x14ac:dyDescent="0.25">
      <c r="B45" s="203" t="s">
        <v>64</v>
      </c>
      <c r="C45" s="40">
        <v>32.962505150391429</v>
      </c>
      <c r="D45" s="40">
        <v>27.491408934707906</v>
      </c>
      <c r="E45" s="40">
        <v>28.841716658975542</v>
      </c>
      <c r="F45" s="40">
        <v>36.35300016714023</v>
      </c>
      <c r="G45" s="40">
        <v>30.852489694762664</v>
      </c>
      <c r="H45" s="40">
        <v>34.729759062296502</v>
      </c>
      <c r="I45" s="40"/>
      <c r="J45" s="40">
        <v>28.670326212370195</v>
      </c>
      <c r="K45" s="40"/>
      <c r="L45" s="40">
        <v>30.217704827965111</v>
      </c>
      <c r="M45" s="40">
        <v>33.677120606188168</v>
      </c>
      <c r="N45" s="40">
        <v>26.954798875731466</v>
      </c>
      <c r="O45" s="40"/>
      <c r="P45" s="40">
        <v>32.121354814839727</v>
      </c>
      <c r="Q45" s="40">
        <v>30.916325537457418</v>
      </c>
      <c r="R45" s="40"/>
      <c r="S45" s="40">
        <v>36.461092586244504</v>
      </c>
      <c r="T45" s="40">
        <v>30.043518185810676</v>
      </c>
      <c r="U45" s="40"/>
      <c r="V45" s="40">
        <v>28.817652870787132</v>
      </c>
      <c r="W45" s="40">
        <v>31.359045701197484</v>
      </c>
      <c r="X45" s="40">
        <v>29.73300970873786</v>
      </c>
      <c r="Y45" s="40"/>
      <c r="Z45" s="40">
        <v>26.08284898646567</v>
      </c>
      <c r="AA45" s="40">
        <v>25.324818321955515</v>
      </c>
      <c r="AB45" s="40">
        <v>23.200911755128622</v>
      </c>
      <c r="AC45" s="40">
        <v>25.393864013266999</v>
      </c>
      <c r="AD45" s="40">
        <v>23.946684739636282</v>
      </c>
      <c r="AE45" s="40"/>
      <c r="AF45" s="145">
        <v>29.817449115322507</v>
      </c>
    </row>
    <row r="46" spans="2:32" x14ac:dyDescent="0.25">
      <c r="B46" s="203"/>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145"/>
    </row>
    <row r="47" spans="2:32" ht="13.5" x14ac:dyDescent="0.3">
      <c r="B47" s="220" t="s">
        <v>1522</v>
      </c>
      <c r="C47" s="140">
        <v>11.772323267996939</v>
      </c>
      <c r="D47" s="140">
        <v>12.371134020618555</v>
      </c>
      <c r="E47" s="140">
        <v>11.536686663590217</v>
      </c>
      <c r="F47" s="140">
        <v>10.86411499247869</v>
      </c>
      <c r="G47" s="140">
        <v>7.0808992742078241</v>
      </c>
      <c r="H47" s="140">
        <v>10.853049706967658</v>
      </c>
      <c r="I47" s="140"/>
      <c r="J47" s="140">
        <v>11.5380581098563</v>
      </c>
      <c r="K47" s="140"/>
      <c r="L47" s="140">
        <v>13.735320376347779</v>
      </c>
      <c r="M47" s="140">
        <v>10.874903529081598</v>
      </c>
      <c r="N47" s="140">
        <v>13.592590886052621</v>
      </c>
      <c r="O47" s="140"/>
      <c r="P47" s="140">
        <v>13.62214523561266</v>
      </c>
      <c r="Q47" s="140">
        <v>12.595540033778947</v>
      </c>
      <c r="R47" s="140"/>
      <c r="S47" s="140">
        <v>14.958396958459286</v>
      </c>
      <c r="T47" s="140">
        <v>14.872040563740168</v>
      </c>
      <c r="U47" s="140"/>
      <c r="V47" s="140">
        <v>9.3314304533977381</v>
      </c>
      <c r="W47" s="140">
        <v>11.221619295036355</v>
      </c>
      <c r="X47" s="140">
        <v>10.922330097087379</v>
      </c>
      <c r="Y47" s="140"/>
      <c r="Z47" s="140">
        <v>10.063461419974944</v>
      </c>
      <c r="AA47" s="140">
        <v>18.718343977097554</v>
      </c>
      <c r="AB47" s="140">
        <v>15.060240963855422</v>
      </c>
      <c r="AC47" s="140">
        <v>16.065505804311776</v>
      </c>
      <c r="AD47" s="140">
        <v>10.391957528521406</v>
      </c>
      <c r="AE47" s="140"/>
      <c r="AF47" s="142">
        <v>12.28524639732291</v>
      </c>
    </row>
    <row r="48" spans="2:32" x14ac:dyDescent="0.25">
      <c r="B48" s="204" t="s">
        <v>1485</v>
      </c>
      <c r="C48" s="40">
        <v>8.2406262875978573</v>
      </c>
      <c r="D48" s="40">
        <v>5.1546391752577323</v>
      </c>
      <c r="E48" s="40">
        <v>5.7683433317951085</v>
      </c>
      <c r="F48" s="40">
        <v>6.267758649506936</v>
      </c>
      <c r="G48" s="40">
        <v>3.7933388968970485</v>
      </c>
      <c r="H48" s="40">
        <v>4.6125461254612548</v>
      </c>
      <c r="I48" s="40"/>
      <c r="J48" s="40">
        <v>6.2934862417397994</v>
      </c>
      <c r="K48" s="40"/>
      <c r="L48" s="40">
        <v>7.5544262069912778</v>
      </c>
      <c r="M48" s="40">
        <v>5.6128534343646947</v>
      </c>
      <c r="N48" s="40">
        <v>6.4507210984656504</v>
      </c>
      <c r="O48" s="40"/>
      <c r="P48" s="40">
        <v>7.0633345666139729</v>
      </c>
      <c r="Q48" s="40">
        <v>6.8702945638794262</v>
      </c>
      <c r="R48" s="40"/>
      <c r="S48" s="40">
        <v>9.0373648290691513</v>
      </c>
      <c r="T48" s="40">
        <v>8.2844252804727123</v>
      </c>
      <c r="U48" s="40"/>
      <c r="V48" s="40">
        <v>3.5678998792403118</v>
      </c>
      <c r="W48" s="40">
        <v>5.8413908659093359</v>
      </c>
      <c r="X48" s="40">
        <v>5.4611650485436893</v>
      </c>
      <c r="Y48" s="40"/>
      <c r="Z48" s="40">
        <v>4.7236655644780354</v>
      </c>
      <c r="AA48" s="40">
        <v>8.8086324598106138</v>
      </c>
      <c r="AB48" s="40">
        <v>5.6984695538912407</v>
      </c>
      <c r="AC48" s="40">
        <v>3.6276948590381424</v>
      </c>
      <c r="AD48" s="40">
        <v>5.1959787642607029</v>
      </c>
      <c r="AE48" s="40"/>
      <c r="AF48" s="145">
        <v>6.1616799407462368</v>
      </c>
    </row>
    <row r="49" spans="2:32" x14ac:dyDescent="0.25">
      <c r="B49" s="203"/>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144"/>
    </row>
    <row r="50" spans="2:32" ht="13" x14ac:dyDescent="0.3">
      <c r="B50" s="220" t="s">
        <v>1486</v>
      </c>
      <c r="C50" s="140">
        <v>3.5316969803990816</v>
      </c>
      <c r="D50" s="140">
        <v>6.529209621993127</v>
      </c>
      <c r="E50" s="140">
        <v>8.0756806645131523</v>
      </c>
      <c r="F50" s="140">
        <v>4.5963563429717533</v>
      </c>
      <c r="G50" s="140">
        <v>6.828010014414688</v>
      </c>
      <c r="H50" s="140">
        <v>4.6125461254612548</v>
      </c>
      <c r="I50" s="140"/>
      <c r="J50" s="140">
        <v>3.4963812454109995</v>
      </c>
      <c r="K50" s="140"/>
      <c r="L50" s="140" t="s">
        <v>148</v>
      </c>
      <c r="M50" s="140" t="s">
        <v>148</v>
      </c>
      <c r="N50" s="140">
        <v>4.146892134727918</v>
      </c>
      <c r="O50" s="140"/>
      <c r="P50" s="140">
        <v>6.5588106689986887</v>
      </c>
      <c r="Q50" s="140">
        <v>6.2977700168894737</v>
      </c>
      <c r="R50" s="140"/>
      <c r="S50" s="140">
        <v>3.7395992396148214</v>
      </c>
      <c r="T50" s="140">
        <v>4.2919311694015247</v>
      </c>
      <c r="U50" s="140"/>
      <c r="V50" s="140">
        <v>3.5678998792403118</v>
      </c>
      <c r="W50" s="140">
        <v>3.8430203065192998</v>
      </c>
      <c r="X50" s="140">
        <v>3.6407766990291264</v>
      </c>
      <c r="Y50" s="140"/>
      <c r="Z50" s="140">
        <v>4.3129120371321186</v>
      </c>
      <c r="AA50" s="140">
        <v>7.1570138735961235</v>
      </c>
      <c r="AB50" s="140" t="s">
        <v>148</v>
      </c>
      <c r="AC50" s="140" t="s">
        <v>148</v>
      </c>
      <c r="AD50" s="140">
        <v>3.6145939229639672</v>
      </c>
      <c r="AE50" s="140"/>
      <c r="AF50" s="142">
        <v>4.6498450686868509</v>
      </c>
    </row>
    <row r="51" spans="2:32" x14ac:dyDescent="0.25">
      <c r="B51" s="20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145"/>
    </row>
    <row r="52" spans="2:32" ht="13" x14ac:dyDescent="0.3">
      <c r="B52" s="220" t="s">
        <v>1487</v>
      </c>
      <c r="C52" s="140">
        <v>17.658484901995408</v>
      </c>
      <c r="D52" s="140">
        <v>25.085910652920962</v>
      </c>
      <c r="E52" s="140">
        <v>26.149823104137823</v>
      </c>
      <c r="F52" s="140">
        <v>33.010195554069867</v>
      </c>
      <c r="G52" s="140">
        <v>22.254254861796017</v>
      </c>
      <c r="H52" s="140">
        <v>26.047319296722378</v>
      </c>
      <c r="I52" s="140"/>
      <c r="J52" s="140">
        <v>21.6775637215482</v>
      </c>
      <c r="K52" s="140"/>
      <c r="L52" s="140">
        <v>28.157406771512942</v>
      </c>
      <c r="M52" s="140">
        <v>29.467480530414647</v>
      </c>
      <c r="N52" s="140">
        <v>28.106713357600334</v>
      </c>
      <c r="O52" s="140"/>
      <c r="P52" s="140">
        <v>35.989371363223569</v>
      </c>
      <c r="Q52" s="140">
        <v>31.488850084447371</v>
      </c>
      <c r="R52" s="140"/>
      <c r="S52" s="140">
        <v>28.358627567079061</v>
      </c>
      <c r="T52" s="140">
        <v>30.742204655248134</v>
      </c>
      <c r="U52" s="140"/>
      <c r="V52" s="140">
        <v>25.798660665276099</v>
      </c>
      <c r="W52" s="140">
        <v>21.367192904247307</v>
      </c>
      <c r="X52" s="140">
        <v>16.990291262135923</v>
      </c>
      <c r="Y52" s="140"/>
      <c r="Z52" s="140">
        <v>20.94842989464172</v>
      </c>
      <c r="AA52" s="140">
        <v>34.683990310504299</v>
      </c>
      <c r="AB52" s="140">
        <v>23.607945294692282</v>
      </c>
      <c r="AC52" s="140">
        <v>22.802653399668326</v>
      </c>
      <c r="AD52" s="140">
        <v>21.009827177228061</v>
      </c>
      <c r="AE52" s="140"/>
      <c r="AF52" s="142">
        <v>26.5142804872936</v>
      </c>
    </row>
    <row r="53" spans="2:32" x14ac:dyDescent="0.25">
      <c r="B53" s="20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145"/>
    </row>
    <row r="54" spans="2:32" ht="13" x14ac:dyDescent="0.3">
      <c r="B54" s="220" t="s">
        <v>1488</v>
      </c>
      <c r="C54" s="140">
        <v>65.925010300782859</v>
      </c>
      <c r="D54" s="140">
        <v>71.821305841924399</v>
      </c>
      <c r="E54" s="140">
        <v>67.681895093062607</v>
      </c>
      <c r="F54" s="140">
        <v>91.509276282801267</v>
      </c>
      <c r="G54" s="140">
        <v>59.428976051387096</v>
      </c>
      <c r="H54" s="140">
        <v>80.312567831560671</v>
      </c>
      <c r="I54" s="140"/>
      <c r="J54" s="140">
        <v>77.619663648124188</v>
      </c>
      <c r="K54" s="140"/>
      <c r="L54" s="140">
        <v>75.544262069912776</v>
      </c>
      <c r="M54" s="140">
        <v>81.737178137935871</v>
      </c>
      <c r="N54" s="140">
        <v>67.962954430263096</v>
      </c>
      <c r="O54" s="140"/>
      <c r="P54" s="140">
        <v>103.93192290874845</v>
      </c>
      <c r="Q54" s="140">
        <v>96.47038616780695</v>
      </c>
      <c r="R54" s="140"/>
      <c r="S54" s="140">
        <v>79.466483841814949</v>
      </c>
      <c r="T54" s="140">
        <v>79.450632810316606</v>
      </c>
      <c r="U54" s="140"/>
      <c r="V54" s="140">
        <v>74.10253595345263</v>
      </c>
      <c r="W54" s="140">
        <v>78.551335065254491</v>
      </c>
      <c r="X54" s="140">
        <v>67.961165048543691</v>
      </c>
      <c r="Y54" s="140"/>
      <c r="Z54" s="140">
        <v>66.747448193711364</v>
      </c>
      <c r="AA54" s="140">
        <v>79.277692138295521</v>
      </c>
      <c r="AB54" s="140">
        <v>71.637902963204169</v>
      </c>
      <c r="AC54" s="140">
        <v>74.108623548922054</v>
      </c>
      <c r="AD54" s="140">
        <v>65.966339094092405</v>
      </c>
      <c r="AE54" s="140"/>
      <c r="AF54" s="142">
        <v>77.319554885322873</v>
      </c>
    </row>
    <row r="55" spans="2:32" x14ac:dyDescent="0.25">
      <c r="B55" s="202" t="s">
        <v>1489</v>
      </c>
      <c r="C55" s="40">
        <v>5.8861616339984693</v>
      </c>
      <c r="D55" s="40">
        <v>7.5601374570446742</v>
      </c>
      <c r="E55" s="40">
        <v>7.6911244423934777</v>
      </c>
      <c r="F55" s="40">
        <v>6.6856092261407323</v>
      </c>
      <c r="G55" s="40">
        <v>5.5635637154490043</v>
      </c>
      <c r="H55" s="40">
        <v>8.4111135228999352</v>
      </c>
      <c r="I55" s="40"/>
      <c r="J55" s="40">
        <v>8.0416768644453001</v>
      </c>
      <c r="K55" s="40"/>
      <c r="L55" s="40">
        <v>7.5544262069912778</v>
      </c>
      <c r="M55" s="40">
        <v>10.173296849786009</v>
      </c>
      <c r="N55" s="40">
        <v>9.2153158549509282</v>
      </c>
      <c r="O55" s="40"/>
      <c r="P55" s="40">
        <v>9.9223033197672468</v>
      </c>
      <c r="Q55" s="40">
        <v>9.446655025334211</v>
      </c>
      <c r="R55" s="40"/>
      <c r="S55" s="40">
        <v>9.660631369004955</v>
      </c>
      <c r="T55" s="40">
        <v>9.3823611610172879</v>
      </c>
      <c r="U55" s="40"/>
      <c r="V55" s="40">
        <v>8.7825227796684597</v>
      </c>
      <c r="W55" s="40">
        <v>7.9934822375601433</v>
      </c>
      <c r="X55" s="40">
        <v>8.4951456310679614</v>
      </c>
      <c r="Y55" s="40"/>
      <c r="Z55" s="40">
        <v>8.831200837937196</v>
      </c>
      <c r="AA55" s="40">
        <v>9.9097115172869401</v>
      </c>
      <c r="AB55" s="40">
        <v>9.3617714099641809</v>
      </c>
      <c r="AC55" s="40">
        <v>10.883084577114428</v>
      </c>
      <c r="AD55" s="40">
        <v>11.295606009262396</v>
      </c>
      <c r="AE55" s="40"/>
      <c r="AF55" s="145">
        <v>8.8169193378925534</v>
      </c>
    </row>
    <row r="56" spans="2:32" x14ac:dyDescent="0.25">
      <c r="B56" s="202" t="s">
        <v>1490</v>
      </c>
      <c r="C56" s="40">
        <v>10.595090941197245</v>
      </c>
      <c r="D56" s="40">
        <v>7.2164948453608249</v>
      </c>
      <c r="E56" s="40">
        <v>7.6911244423934777</v>
      </c>
      <c r="F56" s="40">
        <v>13.789069028915259</v>
      </c>
      <c r="G56" s="40">
        <v>10.115570391725463</v>
      </c>
      <c r="H56" s="40">
        <v>13.837638376383763</v>
      </c>
      <c r="I56" s="40"/>
      <c r="J56" s="40">
        <v>12.237334358938499</v>
      </c>
      <c r="K56" s="40"/>
      <c r="L56" s="40">
        <v>7.5544262069912778</v>
      </c>
      <c r="M56" s="40">
        <v>7.0160667929558693</v>
      </c>
      <c r="N56" s="40">
        <v>7.1418697875869697</v>
      </c>
      <c r="O56" s="40"/>
      <c r="P56" s="40">
        <v>7.2315091991524003</v>
      </c>
      <c r="Q56" s="40">
        <v>9.1603927518392343</v>
      </c>
      <c r="R56" s="40"/>
      <c r="S56" s="40">
        <v>9.660631369004955</v>
      </c>
      <c r="T56" s="40">
        <v>9.0829241026869489</v>
      </c>
      <c r="U56" s="40"/>
      <c r="V56" s="40">
        <v>7.9591612690745421</v>
      </c>
      <c r="W56" s="40">
        <v>6.9174365517347391</v>
      </c>
      <c r="X56" s="40">
        <v>10.315533980582526</v>
      </c>
      <c r="Y56" s="40"/>
      <c r="Z56" s="40">
        <v>8.6258240742642371</v>
      </c>
      <c r="AA56" s="40">
        <v>8.2580929310724507</v>
      </c>
      <c r="AB56" s="40">
        <v>6.512536633018561</v>
      </c>
      <c r="AC56" s="40">
        <v>11.401326699834163</v>
      </c>
      <c r="AD56" s="40">
        <v>4.0664181633344629</v>
      </c>
      <c r="AE56" s="40"/>
      <c r="AF56" s="145">
        <v>8.6517609064911074</v>
      </c>
    </row>
    <row r="57" spans="2:32" x14ac:dyDescent="0.25">
      <c r="B57" s="212"/>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146"/>
    </row>
    <row r="58" spans="2:32" ht="13" x14ac:dyDescent="0.3">
      <c r="B58" s="220" t="s">
        <v>1491</v>
      </c>
      <c r="C58" s="140">
        <v>58.273000176584844</v>
      </c>
      <c r="D58" s="140">
        <v>70.103092783505161</v>
      </c>
      <c r="E58" s="140">
        <v>81.141362867251189</v>
      </c>
      <c r="F58" s="140">
        <v>74.377402640815646</v>
      </c>
      <c r="G58" s="140">
        <v>54.87696937511064</v>
      </c>
      <c r="H58" s="140">
        <v>55.893205990883438</v>
      </c>
      <c r="I58" s="140"/>
      <c r="J58" s="140">
        <v>55.942099926575992</v>
      </c>
      <c r="K58" s="140"/>
      <c r="L58" s="140">
        <v>65.242771787651947</v>
      </c>
      <c r="M58" s="140">
        <v>74.370308005332205</v>
      </c>
      <c r="N58" s="140">
        <v>69.806017601253288</v>
      </c>
      <c r="O58" s="140"/>
      <c r="P58" s="140">
        <v>88.964380612828364</v>
      </c>
      <c r="Q58" s="140">
        <v>92.74897661237226</v>
      </c>
      <c r="R58" s="140"/>
      <c r="S58" s="140">
        <v>74.16871825236062</v>
      </c>
      <c r="T58" s="140">
        <v>71.565456940951009</v>
      </c>
      <c r="U58" s="140"/>
      <c r="V58" s="140">
        <v>73.279174442858704</v>
      </c>
      <c r="W58" s="140">
        <v>72.863665011605917</v>
      </c>
      <c r="X58" s="140">
        <v>83.131067961165044</v>
      </c>
      <c r="Y58" s="140"/>
      <c r="Z58" s="140">
        <v>78.248546959397004</v>
      </c>
      <c r="AA58" s="140">
        <v>89.187403655582472</v>
      </c>
      <c r="AB58" s="140">
        <v>75.301204819277103</v>
      </c>
      <c r="AC58" s="140">
        <v>80.845771144278601</v>
      </c>
      <c r="AD58" s="140">
        <v>74.550999661131826</v>
      </c>
      <c r="AE58" s="140"/>
      <c r="AF58" s="142">
        <v>73.495501973643258</v>
      </c>
    </row>
    <row r="59" spans="2:32" x14ac:dyDescent="0.25">
      <c r="B59" s="202" t="s">
        <v>1492</v>
      </c>
      <c r="C59" s="40">
        <v>5.2975454705986227</v>
      </c>
      <c r="D59" s="40">
        <v>3.0927835051546388</v>
      </c>
      <c r="E59" s="40">
        <v>6.9220119981541304</v>
      </c>
      <c r="F59" s="40">
        <v>6.6856092261407323</v>
      </c>
      <c r="G59" s="40">
        <v>3.2875603773107756</v>
      </c>
      <c r="H59" s="40">
        <v>5.1551986108096379</v>
      </c>
      <c r="I59" s="40"/>
      <c r="J59" s="40">
        <v>3.4963812454109995</v>
      </c>
      <c r="K59" s="40"/>
      <c r="L59" s="40" t="s">
        <v>148</v>
      </c>
      <c r="M59" s="40" t="s">
        <v>148</v>
      </c>
      <c r="N59" s="40">
        <v>4.377275031101691</v>
      </c>
      <c r="O59" s="40"/>
      <c r="P59" s="40">
        <v>4.540715078537553</v>
      </c>
      <c r="Q59" s="40">
        <v>5.4389831964045463</v>
      </c>
      <c r="R59" s="40"/>
      <c r="S59" s="40">
        <v>4.3628657795506252</v>
      </c>
      <c r="T59" s="40">
        <v>4.2919311694015247</v>
      </c>
      <c r="U59" s="40"/>
      <c r="V59" s="40">
        <v>6.8613459216159844</v>
      </c>
      <c r="W59" s="40">
        <v>6.1488324904308787</v>
      </c>
      <c r="X59" s="40">
        <v>7.8883495145631066</v>
      </c>
      <c r="Y59" s="40"/>
      <c r="Z59" s="40">
        <v>6.1613029101887413</v>
      </c>
      <c r="AA59" s="40">
        <v>4.9548557586434701</v>
      </c>
      <c r="AB59" s="40">
        <v>7.7336372517095411</v>
      </c>
      <c r="AC59" s="40">
        <v>2.5912106135986734</v>
      </c>
      <c r="AD59" s="40">
        <v>4.5182424037049591</v>
      </c>
      <c r="AE59" s="40"/>
      <c r="AF59" s="145">
        <v>5.0182754156593061</v>
      </c>
    </row>
    <row r="60" spans="2:32" x14ac:dyDescent="0.25">
      <c r="B60" s="202" t="s">
        <v>1493</v>
      </c>
      <c r="C60" s="40">
        <v>2.3544646535993881</v>
      </c>
      <c r="D60" s="40">
        <v>6.1855670103092777</v>
      </c>
      <c r="E60" s="40">
        <v>3.0764497769573915</v>
      </c>
      <c r="F60" s="40">
        <v>5.4320574962393451</v>
      </c>
      <c r="G60" s="40">
        <v>2.7817818577245021</v>
      </c>
      <c r="H60" s="40">
        <v>2.9845886694161061</v>
      </c>
      <c r="I60" s="40"/>
      <c r="J60" s="40">
        <v>4.195657494493199</v>
      </c>
      <c r="K60" s="40"/>
      <c r="L60" s="40">
        <v>3.4338300940869448</v>
      </c>
      <c r="M60" s="40">
        <v>4.2096400757735211</v>
      </c>
      <c r="N60" s="40">
        <v>4.6076579274754641</v>
      </c>
      <c r="O60" s="40"/>
      <c r="P60" s="40">
        <v>3.1953180182301302</v>
      </c>
      <c r="Q60" s="40">
        <v>2.5763604614547848</v>
      </c>
      <c r="R60" s="40"/>
      <c r="S60" s="40">
        <v>3.1163326996790177</v>
      </c>
      <c r="T60" s="40">
        <v>3.5932446999640675</v>
      </c>
      <c r="U60" s="40"/>
      <c r="V60" s="40">
        <v>5.4890767372927867</v>
      </c>
      <c r="W60" s="40">
        <v>5.2265076168662477</v>
      </c>
      <c r="X60" s="40">
        <v>5.4611650485436893</v>
      </c>
      <c r="Y60" s="40"/>
      <c r="Z60" s="40">
        <v>5.3397958554969094</v>
      </c>
      <c r="AA60" s="40">
        <v>2.2021581149526535</v>
      </c>
      <c r="AB60" s="40">
        <v>3.2562683165092805</v>
      </c>
      <c r="AC60" s="40">
        <v>4.1459369817578775</v>
      </c>
      <c r="AD60" s="40">
        <v>4.2923302835197115</v>
      </c>
      <c r="AE60" s="40"/>
      <c r="AF60" s="145">
        <v>4.0146203325274445</v>
      </c>
    </row>
    <row r="61" spans="2:32" x14ac:dyDescent="0.25">
      <c r="B61" s="202" t="s">
        <v>75</v>
      </c>
      <c r="C61" s="40">
        <v>1.7658484901995408</v>
      </c>
      <c r="D61" s="40">
        <v>3.0927835051546388</v>
      </c>
      <c r="E61" s="40">
        <v>4.6146746654360866</v>
      </c>
      <c r="F61" s="40">
        <v>6.267758649506936</v>
      </c>
      <c r="G61" s="40">
        <v>6.5751207546215511</v>
      </c>
      <c r="H61" s="40">
        <v>4.8838723681354468</v>
      </c>
      <c r="I61" s="40"/>
      <c r="J61" s="40">
        <v>6.992762490821999</v>
      </c>
      <c r="K61" s="40"/>
      <c r="L61" s="40">
        <v>10.988256301078223</v>
      </c>
      <c r="M61" s="40">
        <v>4.2096400757735211</v>
      </c>
      <c r="N61" s="40">
        <v>6.9114868912131966</v>
      </c>
      <c r="O61" s="40"/>
      <c r="P61" s="40">
        <v>9.4177794221519626</v>
      </c>
      <c r="Q61" s="40">
        <v>9.1603927518392343</v>
      </c>
      <c r="R61" s="40"/>
      <c r="S61" s="40">
        <v>6.5442986693259373</v>
      </c>
      <c r="T61" s="40">
        <v>4.5913682277318637</v>
      </c>
      <c r="U61" s="40"/>
      <c r="V61" s="40">
        <v>6.5868920847513444</v>
      </c>
      <c r="W61" s="40">
        <v>5.6876700536485636</v>
      </c>
      <c r="X61" s="40">
        <v>7.2815533980582527</v>
      </c>
      <c r="Y61" s="40"/>
      <c r="Z61" s="40">
        <v>8.0096937832453623</v>
      </c>
      <c r="AA61" s="40">
        <v>3.8537767011671442</v>
      </c>
      <c r="AB61" s="40">
        <v>7.3266037121458805</v>
      </c>
      <c r="AC61" s="40">
        <v>5.1824212271973469</v>
      </c>
      <c r="AD61" s="40">
        <v>4.0664181633344629</v>
      </c>
      <c r="AE61" s="40"/>
      <c r="AF61" s="145">
        <v>6.1108619618534838</v>
      </c>
    </row>
    <row r="62" spans="2:32" x14ac:dyDescent="0.25">
      <c r="B62" s="203"/>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144"/>
    </row>
    <row r="63" spans="2:32" ht="13" x14ac:dyDescent="0.3">
      <c r="B63" s="220" t="s">
        <v>1494</v>
      </c>
      <c r="C63" s="140">
        <v>6.4747777973983167</v>
      </c>
      <c r="D63" s="140">
        <v>4.8109965635738829</v>
      </c>
      <c r="E63" s="140">
        <v>4.230118443316413</v>
      </c>
      <c r="F63" s="140">
        <v>5.4320574962393451</v>
      </c>
      <c r="G63" s="140">
        <v>5.0577851958627313</v>
      </c>
      <c r="H63" s="140">
        <v>4.3412198827870627</v>
      </c>
      <c r="I63" s="140"/>
      <c r="J63" s="140">
        <v>4.195657494493199</v>
      </c>
      <c r="K63" s="140"/>
      <c r="L63" s="140">
        <v>5.4941281505391117</v>
      </c>
      <c r="M63" s="140">
        <v>4.5604434154213154</v>
      </c>
      <c r="N63" s="140">
        <v>5.2988066165967833</v>
      </c>
      <c r="O63" s="140"/>
      <c r="P63" s="140">
        <v>8.4087316269213943</v>
      </c>
      <c r="Q63" s="140">
        <v>7.156556837374402</v>
      </c>
      <c r="R63" s="140"/>
      <c r="S63" s="140">
        <v>5.9210321293901336</v>
      </c>
      <c r="T63" s="140">
        <v>4.4915558749550843</v>
      </c>
      <c r="U63" s="140"/>
      <c r="V63" s="140">
        <v>2.4700845317817546</v>
      </c>
      <c r="W63" s="140">
        <v>4.1504619310408435</v>
      </c>
      <c r="X63" s="140">
        <v>5.4611650485436893</v>
      </c>
      <c r="Y63" s="140"/>
      <c r="Z63" s="140">
        <v>4.9290423281509925</v>
      </c>
      <c r="AA63" s="140">
        <v>2.752697643690817</v>
      </c>
      <c r="AB63" s="140">
        <v>5.6984695538912407</v>
      </c>
      <c r="AC63" s="140">
        <v>4.1459369817578775</v>
      </c>
      <c r="AD63" s="140">
        <v>5.4218908844459506</v>
      </c>
      <c r="AE63" s="140"/>
      <c r="AF63" s="142">
        <v>5.0817978892752462</v>
      </c>
    </row>
    <row r="64" spans="2:32" x14ac:dyDescent="0.25">
      <c r="B64" s="213"/>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147"/>
    </row>
    <row r="65" spans="2:32" ht="13" x14ac:dyDescent="0.3">
      <c r="B65" s="220" t="s">
        <v>1495</v>
      </c>
      <c r="C65" s="140">
        <v>80.640414385779039</v>
      </c>
      <c r="D65" s="140">
        <v>80.756013745704479</v>
      </c>
      <c r="E65" s="140">
        <v>83.064143977849554</v>
      </c>
      <c r="F65" s="140">
        <v>83.570115326759151</v>
      </c>
      <c r="G65" s="140">
        <v>69.797435702905702</v>
      </c>
      <c r="H65" s="140">
        <v>66.203603212502713</v>
      </c>
      <c r="I65" s="140"/>
      <c r="J65" s="140">
        <v>67.130519911891184</v>
      </c>
      <c r="K65" s="140"/>
      <c r="L65" s="140">
        <v>90.653114483895337</v>
      </c>
      <c r="M65" s="140">
        <v>81.737178137935871</v>
      </c>
      <c r="N65" s="140">
        <v>85.241671658296099</v>
      </c>
      <c r="O65" s="140"/>
      <c r="P65" s="140">
        <v>79.88295045575326</v>
      </c>
      <c r="Q65" s="140">
        <v>83.302321587038051</v>
      </c>
      <c r="R65" s="140"/>
      <c r="S65" s="140">
        <v>87.568948860980399</v>
      </c>
      <c r="T65" s="140">
        <v>94.123048668503216</v>
      </c>
      <c r="U65" s="140"/>
      <c r="V65" s="140">
        <v>76.572620485234381</v>
      </c>
      <c r="W65" s="140">
        <v>81.472030498209151</v>
      </c>
      <c r="X65" s="140">
        <v>72.815533980582529</v>
      </c>
      <c r="Y65" s="140"/>
      <c r="Z65" s="140">
        <v>70.444229939824609</v>
      </c>
      <c r="AA65" s="140">
        <v>92.49064082801145</v>
      </c>
      <c r="AB65" s="140">
        <v>79.778573754477364</v>
      </c>
      <c r="AC65" s="140">
        <v>85.509950248756212</v>
      </c>
      <c r="AD65" s="140">
        <v>77.487857223540047</v>
      </c>
      <c r="AE65" s="140"/>
      <c r="AF65" s="142">
        <v>80.914926891985118</v>
      </c>
    </row>
    <row r="66" spans="2:32" x14ac:dyDescent="0.25">
      <c r="B66" s="200" t="s">
        <v>1496</v>
      </c>
      <c r="C66" s="40">
        <v>24.72187886279357</v>
      </c>
      <c r="D66" s="40">
        <v>19.93127147766323</v>
      </c>
      <c r="E66" s="40">
        <v>27.303491770496848</v>
      </c>
      <c r="F66" s="40">
        <v>21.310379408323584</v>
      </c>
      <c r="G66" s="40">
        <v>28.829375616417568</v>
      </c>
      <c r="H66" s="40">
        <v>20.89212068591274</v>
      </c>
      <c r="I66" s="40"/>
      <c r="J66" s="40">
        <v>25.173944966959198</v>
      </c>
      <c r="K66" s="40"/>
      <c r="L66" s="40">
        <v>30.904470846782502</v>
      </c>
      <c r="M66" s="40">
        <v>25.959447133936717</v>
      </c>
      <c r="N66" s="40">
        <v>25.572501497488826</v>
      </c>
      <c r="O66" s="40"/>
      <c r="P66" s="40">
        <v>22.367226127610909</v>
      </c>
      <c r="Q66" s="40">
        <v>23.473506426588038</v>
      </c>
      <c r="R66" s="40"/>
      <c r="S66" s="40">
        <v>23.060861977624732</v>
      </c>
      <c r="T66" s="40">
        <v>28.047271130275082</v>
      </c>
      <c r="U66" s="40"/>
      <c r="V66" s="40">
        <v>20.309583927983315</v>
      </c>
      <c r="W66" s="40">
        <v>17.985335034510324</v>
      </c>
      <c r="X66" s="40">
        <v>17.597087378640776</v>
      </c>
      <c r="Y66" s="40"/>
      <c r="Z66" s="40">
        <v>19.305415785258056</v>
      </c>
      <c r="AA66" s="40">
        <v>28.628055494384494</v>
      </c>
      <c r="AB66" s="40">
        <v>19.944643438619341</v>
      </c>
      <c r="AC66" s="40">
        <v>30.058043117744614</v>
      </c>
      <c r="AD66" s="40">
        <v>22.365299898339543</v>
      </c>
      <c r="AE66" s="40"/>
      <c r="AF66" s="145">
        <v>23.592246700960334</v>
      </c>
    </row>
    <row r="67" spans="2:32" x14ac:dyDescent="0.25">
      <c r="B67" s="200" t="s">
        <v>1497</v>
      </c>
      <c r="C67" s="40">
        <v>7.0633939607981633</v>
      </c>
      <c r="D67" s="40">
        <v>7.9037800687285218</v>
      </c>
      <c r="E67" s="40">
        <v>4.230118443316413</v>
      </c>
      <c r="F67" s="40">
        <v>12.535517299013872</v>
      </c>
      <c r="G67" s="40">
        <v>6.0693422350352781</v>
      </c>
      <c r="H67" s="40">
        <v>3.5272411547644889</v>
      </c>
      <c r="I67" s="40"/>
      <c r="J67" s="40">
        <v>5.2445718681164992</v>
      </c>
      <c r="K67" s="40"/>
      <c r="L67" s="40">
        <v>3.4338300940869448</v>
      </c>
      <c r="M67" s="40">
        <v>7.7176734722514562</v>
      </c>
      <c r="N67" s="40">
        <v>5.2988066165967833</v>
      </c>
      <c r="O67" s="40"/>
      <c r="P67" s="40">
        <v>5.8861121388449762</v>
      </c>
      <c r="Q67" s="40">
        <v>4.0076718289296656</v>
      </c>
      <c r="R67" s="40"/>
      <c r="S67" s="40">
        <v>8.7257315591012503</v>
      </c>
      <c r="T67" s="40">
        <v>8.78348704435661</v>
      </c>
      <c r="U67" s="40"/>
      <c r="V67" s="40">
        <v>7.684707432209902</v>
      </c>
      <c r="W67" s="40">
        <v>5.3802284291270199</v>
      </c>
      <c r="X67" s="40">
        <v>3.0339805825242716</v>
      </c>
      <c r="Y67" s="40"/>
      <c r="Z67" s="40">
        <v>3.9021585097862026</v>
      </c>
      <c r="AA67" s="40">
        <v>6.6064743448579604</v>
      </c>
      <c r="AB67" s="40">
        <v>5.29143601432758</v>
      </c>
      <c r="AC67" s="40">
        <v>9.84660033167496</v>
      </c>
      <c r="AD67" s="40">
        <v>7.0032757257426868</v>
      </c>
      <c r="AE67" s="40"/>
      <c r="AF67" s="145">
        <v>6.415769835209999</v>
      </c>
    </row>
    <row r="68" spans="2:32" x14ac:dyDescent="0.25">
      <c r="B68" s="200" t="s">
        <v>1506</v>
      </c>
      <c r="C68" s="40" t="s">
        <v>148</v>
      </c>
      <c r="D68" s="40" t="s">
        <v>148</v>
      </c>
      <c r="E68" s="40">
        <v>3.0764497769573915</v>
      </c>
      <c r="F68" s="40">
        <v>3.3428046130703661</v>
      </c>
      <c r="G68" s="40">
        <v>2.5288925979313657</v>
      </c>
      <c r="H68" s="40">
        <v>2.1706099413935314</v>
      </c>
      <c r="I68" s="40"/>
      <c r="J68" s="40">
        <v>4.8949337435753986</v>
      </c>
      <c r="K68" s="40"/>
      <c r="L68" s="40" t="s">
        <v>148</v>
      </c>
      <c r="M68" s="40" t="s">
        <v>148</v>
      </c>
      <c r="N68" s="40">
        <v>2.5342118601115051</v>
      </c>
      <c r="O68" s="40"/>
      <c r="P68" s="40">
        <v>2.5226194880764186</v>
      </c>
      <c r="Q68" s="40">
        <v>1.7175736409698565</v>
      </c>
      <c r="R68" s="40"/>
      <c r="S68" s="40">
        <v>3.1163326996790177</v>
      </c>
      <c r="T68" s="40">
        <v>2.7947458777498304</v>
      </c>
      <c r="U68" s="40"/>
      <c r="V68" s="40">
        <v>2.7445383686463933</v>
      </c>
      <c r="W68" s="40">
        <v>3.5355786819977557</v>
      </c>
      <c r="X68" s="40">
        <v>2.4271844660194173</v>
      </c>
      <c r="Y68" s="40"/>
      <c r="Z68" s="40">
        <v>1.0268838183647901</v>
      </c>
      <c r="AA68" s="40">
        <v>2.752697643690817</v>
      </c>
      <c r="AB68" s="40">
        <v>2.4422012373819602</v>
      </c>
      <c r="AC68" s="40">
        <v>3.1094527363184077</v>
      </c>
      <c r="AD68" s="40">
        <v>3.3886818027787191</v>
      </c>
      <c r="AE68" s="40"/>
      <c r="AF68" s="145">
        <v>2.6298304076999406</v>
      </c>
    </row>
    <row r="69" spans="2:32" x14ac:dyDescent="0.25">
      <c r="B69" s="200" t="s">
        <v>1507</v>
      </c>
      <c r="C69" s="40">
        <v>4.7089293071987761</v>
      </c>
      <c r="D69" s="40">
        <v>5.1546391752577323</v>
      </c>
      <c r="E69" s="40">
        <v>3.4610059990770652</v>
      </c>
      <c r="F69" s="40">
        <v>3.760655189704162</v>
      </c>
      <c r="G69" s="40">
        <v>3.540449637103912</v>
      </c>
      <c r="H69" s="40">
        <v>4.6125461254612548</v>
      </c>
      <c r="I69" s="40"/>
      <c r="J69" s="40">
        <v>4.8949337435753986</v>
      </c>
      <c r="K69" s="40"/>
      <c r="L69" s="40">
        <v>5.4941281505391117</v>
      </c>
      <c r="M69" s="40">
        <v>7.3668701326036619</v>
      </c>
      <c r="N69" s="40">
        <v>3.9165092383541449</v>
      </c>
      <c r="O69" s="40"/>
      <c r="P69" s="40">
        <v>3.1953180182301302</v>
      </c>
      <c r="Q69" s="40">
        <v>4.8664586494145938</v>
      </c>
      <c r="R69" s="40"/>
      <c r="S69" s="40">
        <v>5.9210321293901336</v>
      </c>
      <c r="T69" s="40">
        <v>4.391743522178305</v>
      </c>
      <c r="U69" s="40"/>
      <c r="V69" s="40">
        <v>3.842353716104951</v>
      </c>
      <c r="W69" s="40">
        <v>3.9967411187800717</v>
      </c>
      <c r="X69" s="40">
        <v>2.4271844660194173</v>
      </c>
      <c r="Y69" s="40"/>
      <c r="Z69" s="40">
        <v>4.1075352734591606</v>
      </c>
      <c r="AA69" s="40">
        <v>3.8537767011671442</v>
      </c>
      <c r="AB69" s="40">
        <v>3.6633018560729402</v>
      </c>
      <c r="AC69" s="40">
        <v>3.6276948590381424</v>
      </c>
      <c r="AD69" s="40">
        <v>5.1959787642607029</v>
      </c>
      <c r="AE69" s="52"/>
      <c r="AF69" s="145">
        <v>4.3322327006071477</v>
      </c>
    </row>
    <row r="70" spans="2:32" x14ac:dyDescent="0.25">
      <c r="B70" s="84"/>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144"/>
    </row>
    <row r="71" spans="2:32" ht="13" x14ac:dyDescent="0.3">
      <c r="B71" s="220" t="s">
        <v>1499</v>
      </c>
      <c r="C71" s="140">
        <v>9.4178586143975522</v>
      </c>
      <c r="D71" s="140">
        <v>7.2164948453608249</v>
      </c>
      <c r="E71" s="140">
        <v>7.306568220273804</v>
      </c>
      <c r="F71" s="140">
        <v>10.86411499247869</v>
      </c>
      <c r="G71" s="140">
        <v>8.5982348329666447</v>
      </c>
      <c r="H71" s="140">
        <v>10.310397221619276</v>
      </c>
      <c r="I71" s="140"/>
      <c r="J71" s="140">
        <v>19.579734974301594</v>
      </c>
      <c r="K71" s="140"/>
      <c r="L71" s="140">
        <v>15.108852413982556</v>
      </c>
      <c r="M71" s="140">
        <v>8.7700834911948355</v>
      </c>
      <c r="N71" s="140">
        <v>12.901442196931301</v>
      </c>
      <c r="O71" s="140"/>
      <c r="P71" s="140">
        <v>8.0723823618445394</v>
      </c>
      <c r="Q71" s="140">
        <v>12.595540033778947</v>
      </c>
      <c r="R71" s="140"/>
      <c r="S71" s="140">
        <v>13.400230608619777</v>
      </c>
      <c r="T71" s="140">
        <v>12.177107038767119</v>
      </c>
      <c r="U71" s="140"/>
      <c r="V71" s="140">
        <v>8.7825227796684597</v>
      </c>
      <c r="W71" s="140">
        <v>7.2248781762562828</v>
      </c>
      <c r="X71" s="140">
        <v>4.2475728155339807</v>
      </c>
      <c r="Y71" s="140"/>
      <c r="Z71" s="140">
        <v>9.652707892629028</v>
      </c>
      <c r="AA71" s="140">
        <v>12.662409160977758</v>
      </c>
      <c r="AB71" s="140">
        <v>10.58287202865516</v>
      </c>
      <c r="AC71" s="140">
        <v>16.58374792703151</v>
      </c>
      <c r="AD71" s="140">
        <v>13.554727211114876</v>
      </c>
      <c r="AE71" s="140"/>
      <c r="AF71" s="142">
        <v>10.722593546370769</v>
      </c>
    </row>
    <row r="72" spans="2:32" x14ac:dyDescent="0.25">
      <c r="B72" s="84"/>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147"/>
    </row>
    <row r="73" spans="2:32" ht="13" x14ac:dyDescent="0.3">
      <c r="B73" s="220" t="s">
        <v>1500</v>
      </c>
      <c r="C73" s="163">
        <v>3.5316969803990816</v>
      </c>
      <c r="D73" s="163">
        <v>1.7182130584192441</v>
      </c>
      <c r="E73" s="163">
        <v>1.9227811105983694</v>
      </c>
      <c r="F73" s="163">
        <v>2.9249540364365698</v>
      </c>
      <c r="G73" s="163">
        <v>1.2644462989656828</v>
      </c>
      <c r="H73" s="163">
        <v>2.7132624267419145</v>
      </c>
      <c r="I73" s="163"/>
      <c r="J73" s="163">
        <v>3.1467431208698997</v>
      </c>
      <c r="K73" s="163"/>
      <c r="L73" s="163" t="s">
        <v>148</v>
      </c>
      <c r="M73" s="163" t="s">
        <v>148</v>
      </c>
      <c r="N73" s="163">
        <v>3.6861263419803714</v>
      </c>
      <c r="O73" s="163"/>
      <c r="P73" s="163">
        <v>2.8589687531532744</v>
      </c>
      <c r="Q73" s="163">
        <v>2.5763604614547848</v>
      </c>
      <c r="R73" s="163"/>
      <c r="S73" s="163">
        <v>2.8046994297111163</v>
      </c>
      <c r="T73" s="163">
        <v>2.7947458777498304</v>
      </c>
      <c r="U73" s="163"/>
      <c r="V73" s="163">
        <v>3.2934460423756722</v>
      </c>
      <c r="W73" s="163">
        <v>2.3058121839115797</v>
      </c>
      <c r="X73" s="163">
        <v>4.8543689320388346</v>
      </c>
      <c r="Y73" s="163"/>
      <c r="Z73" s="163">
        <v>1.4376373457107063</v>
      </c>
      <c r="AA73" s="163">
        <v>4.4043162299053069</v>
      </c>
      <c r="AB73" s="163">
        <v>2.8492347769456203</v>
      </c>
      <c r="AC73" s="163">
        <v>2.5912106135986734</v>
      </c>
      <c r="AD73" s="163">
        <v>3.3886818027787191</v>
      </c>
      <c r="AE73" s="163"/>
      <c r="AF73" s="142">
        <v>2.7187618707622572</v>
      </c>
    </row>
    <row r="74" spans="2:32" ht="13" x14ac:dyDescent="0.3">
      <c r="B74" s="131"/>
      <c r="C74" s="132"/>
      <c r="D74" s="132"/>
      <c r="E74" s="132"/>
      <c r="F74" s="132"/>
      <c r="G74" s="132"/>
      <c r="H74" s="132"/>
      <c r="I74" s="132"/>
      <c r="J74" s="132"/>
      <c r="K74" s="132"/>
      <c r="L74" s="132"/>
      <c r="M74" s="132"/>
      <c r="N74" s="168"/>
      <c r="O74" s="168"/>
      <c r="P74" s="126"/>
      <c r="Q74" s="126"/>
      <c r="R74" s="126"/>
      <c r="S74" s="126"/>
      <c r="T74" s="126"/>
      <c r="U74" s="126"/>
      <c r="V74" s="126"/>
      <c r="W74" s="126"/>
      <c r="X74" s="126"/>
      <c r="Y74" s="126"/>
      <c r="Z74" s="126"/>
      <c r="AA74" s="126"/>
      <c r="AB74" s="126"/>
      <c r="AC74" s="126"/>
      <c r="AD74" s="126"/>
      <c r="AE74" s="126"/>
      <c r="AF74" s="133"/>
    </row>
    <row r="75" spans="2:32" ht="21" customHeight="1" x14ac:dyDescent="0.25">
      <c r="B75" s="216" t="s">
        <v>1513</v>
      </c>
      <c r="F75" s="2"/>
      <c r="G75" s="2"/>
      <c r="J75" s="1"/>
      <c r="K75" s="1"/>
    </row>
    <row r="76" spans="2:32" ht="12.75" customHeight="1" x14ac:dyDescent="0.25">
      <c r="B76" s="216" t="s">
        <v>1514</v>
      </c>
      <c r="F76" s="2"/>
      <c r="G76" s="2"/>
      <c r="J76" s="1"/>
      <c r="K76" s="1"/>
    </row>
    <row r="77" spans="2:32" ht="9.75" customHeight="1" x14ac:dyDescent="0.25">
      <c r="B77" s="217" t="s">
        <v>1515</v>
      </c>
      <c r="F77" s="2"/>
      <c r="G77" s="2"/>
      <c r="J77" s="1"/>
      <c r="K77" s="1"/>
    </row>
    <row r="78" spans="2:32" x14ac:dyDescent="0.25">
      <c r="J78" s="1"/>
      <c r="K78" s="1"/>
    </row>
    <row r="79" spans="2:32" x14ac:dyDescent="0.25">
      <c r="J79" s="1"/>
      <c r="K79" s="1"/>
    </row>
    <row r="80" spans="2:32" x14ac:dyDescent="0.25">
      <c r="J80" s="1"/>
      <c r="K80" s="1"/>
      <c r="AB80" s="21"/>
    </row>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sheetData>
  <sheetProtection algorithmName="SHA-512" hashValue="Cwat7YBjXL2ub+g8m96ujDd33Ov7USbKRDorMssdBJVCOcKliAbood5N4rpOwjd/w28ruxctF6QMm/wKAoOYWg==" saltValue="TdjPdeg2/ZgnO1AqtWuZwQ==" spinCount="100000" sheet="1" objects="1" scenarios="1"/>
  <mergeCells count="7">
    <mergeCell ref="AF12:AF13"/>
    <mergeCell ref="C12:H12"/>
    <mergeCell ref="L12:N12"/>
    <mergeCell ref="S12:T12"/>
    <mergeCell ref="Z12:AD12"/>
    <mergeCell ref="P12:Q12"/>
    <mergeCell ref="V12:X12"/>
  </mergeCells>
  <hyperlinks>
    <hyperlink ref="B77" r:id="rId1"/>
  </hyperlinks>
  <pageMargins left="0.35433070866141736" right="0.35433070866141736" top="0.39370078740157483" bottom="0.39370078740157483" header="0.51181102362204722" footer="0.51181102362204722"/>
  <pageSetup paperSize="9" scale="50"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P82"/>
  <sheetViews>
    <sheetView showGridLines="0" showRowColHeaders="0" zoomScaleNormal="100" workbookViewId="0"/>
  </sheetViews>
  <sheetFormatPr defaultColWidth="9.1796875" defaultRowHeight="12.5" x14ac:dyDescent="0.25"/>
  <cols>
    <col min="1" max="1" width="1.7265625" style="1" customWidth="1"/>
    <col min="2" max="2" width="0.81640625" style="1" customWidth="1"/>
    <col min="3" max="3" width="43.1796875" style="1" customWidth="1"/>
    <col min="4" max="4" width="0.81640625" style="1" customWidth="1"/>
    <col min="5" max="5" width="11.7265625" style="1" customWidth="1"/>
    <col min="6" max="8" width="11.7265625" style="2" customWidth="1"/>
    <col min="9" max="9" width="0.81640625" style="1" customWidth="1"/>
    <col min="10" max="13" width="11.7265625" style="1" customWidth="1"/>
    <col min="14" max="16384" width="9.1796875" style="1"/>
  </cols>
  <sheetData>
    <row r="1" spans="2:13" ht="7" customHeight="1" x14ac:dyDescent="0.25"/>
    <row r="3" spans="2:13" x14ac:dyDescent="0.25">
      <c r="F3" s="1"/>
      <c r="G3" s="1"/>
      <c r="H3" s="1"/>
    </row>
    <row r="4" spans="2:13" x14ac:dyDescent="0.25">
      <c r="F4" s="1"/>
      <c r="G4" s="1"/>
      <c r="H4" s="1"/>
    </row>
    <row r="5" spans="2:13" x14ac:dyDescent="0.25">
      <c r="D5" s="3"/>
      <c r="F5" s="1"/>
      <c r="G5" s="1"/>
      <c r="H5" s="1"/>
      <c r="I5" s="3"/>
      <c r="J5" s="3"/>
      <c r="K5" s="3"/>
      <c r="L5" s="3"/>
      <c r="M5" s="3"/>
    </row>
    <row r="6" spans="2:13" x14ac:dyDescent="0.25">
      <c r="F6" s="1"/>
      <c r="G6" s="1"/>
      <c r="H6" s="1"/>
    </row>
    <row r="7" spans="2:13" ht="14" x14ac:dyDescent="0.3">
      <c r="C7" s="4"/>
      <c r="D7" s="3"/>
      <c r="F7" s="1"/>
      <c r="G7" s="1"/>
      <c r="H7" s="1"/>
      <c r="I7" s="3"/>
      <c r="J7" s="3"/>
      <c r="K7" s="3"/>
      <c r="L7" s="3"/>
      <c r="M7" s="3"/>
    </row>
    <row r="8" spans="2:13" ht="14" x14ac:dyDescent="0.3">
      <c r="C8" s="4"/>
      <c r="F8" s="1"/>
      <c r="G8" s="1"/>
      <c r="H8" s="1"/>
    </row>
    <row r="9" spans="2:13" ht="18" x14ac:dyDescent="0.4">
      <c r="B9" s="89"/>
      <c r="C9" s="240" t="s">
        <v>1528</v>
      </c>
      <c r="F9" s="1"/>
      <c r="G9" s="1"/>
      <c r="H9" s="1"/>
    </row>
    <row r="11" spans="2:13" ht="3" customHeight="1" x14ac:dyDescent="0.25">
      <c r="B11" s="173"/>
      <c r="C11" s="173"/>
      <c r="D11" s="173"/>
      <c r="E11" s="173"/>
      <c r="F11" s="173"/>
      <c r="G11" s="173"/>
      <c r="H11" s="173"/>
      <c r="I11" s="173"/>
    </row>
    <row r="12" spans="2:13" ht="19.5" customHeight="1" x14ac:dyDescent="0.25">
      <c r="B12" s="173"/>
      <c r="C12" s="241" t="s">
        <v>1529</v>
      </c>
      <c r="D12" s="171"/>
      <c r="E12" s="171"/>
      <c r="F12" s="171"/>
      <c r="G12" s="171"/>
      <c r="H12" s="171"/>
      <c r="I12" s="171"/>
      <c r="J12" s="57"/>
      <c r="K12" s="57"/>
      <c r="L12" s="56"/>
      <c r="M12" s="56"/>
    </row>
    <row r="13" spans="2:13" s="14" customFormat="1" ht="3" customHeight="1" x14ac:dyDescent="0.25">
      <c r="B13" s="173"/>
      <c r="C13" s="172"/>
      <c r="D13" s="171"/>
      <c r="E13" s="171"/>
      <c r="F13" s="171"/>
      <c r="G13" s="171"/>
      <c r="H13" s="171"/>
      <c r="I13" s="171"/>
      <c r="J13" s="57"/>
      <c r="K13" s="57"/>
      <c r="L13" s="58"/>
      <c r="M13" s="58"/>
    </row>
    <row r="14" spans="2:13" ht="19.5" customHeight="1" x14ac:dyDescent="0.25">
      <c r="B14" s="173"/>
      <c r="C14" s="171"/>
      <c r="D14" s="171"/>
      <c r="E14" s="171"/>
      <c r="F14" s="171"/>
      <c r="G14" s="171"/>
      <c r="H14" s="171"/>
      <c r="I14" s="171"/>
      <c r="J14" s="56"/>
    </row>
    <row r="15" spans="2:13" ht="3" customHeight="1" x14ac:dyDescent="0.25">
      <c r="B15" s="173"/>
      <c r="C15" s="174"/>
      <c r="D15" s="171"/>
      <c r="E15" s="174"/>
      <c r="F15" s="171"/>
      <c r="G15" s="171"/>
      <c r="H15" s="171"/>
      <c r="I15" s="171"/>
      <c r="J15" s="57"/>
      <c r="K15" s="57"/>
      <c r="L15" s="56"/>
      <c r="M15" s="56"/>
    </row>
    <row r="16" spans="2:13" x14ac:dyDescent="0.25">
      <c r="C16" s="126"/>
      <c r="D16" s="126"/>
      <c r="E16" s="126"/>
      <c r="F16" s="126"/>
      <c r="G16" s="126"/>
      <c r="H16" s="126"/>
      <c r="I16" s="126"/>
      <c r="J16" s="126"/>
      <c r="K16" s="126"/>
      <c r="L16" s="126"/>
      <c r="M16" s="126"/>
    </row>
    <row r="17" spans="3:15" s="6" customFormat="1" ht="18" customHeight="1" x14ac:dyDescent="0.25">
      <c r="C17" s="286" t="str">
        <f>UPPER('Lookup for interactive - Supp'!E3)</f>
        <v xml:space="preserve">   SIR Y FFLINT</v>
      </c>
      <c r="D17" s="125"/>
      <c r="E17" s="288" t="s">
        <v>1526</v>
      </c>
      <c r="F17" s="288"/>
      <c r="G17" s="288"/>
      <c r="H17" s="288"/>
      <c r="I17" s="239"/>
      <c r="J17" s="288" t="s">
        <v>1527</v>
      </c>
      <c r="K17" s="288"/>
      <c r="L17" s="288"/>
      <c r="M17" s="288"/>
    </row>
    <row r="18" spans="3:15" s="6" customFormat="1" ht="18" customHeight="1" x14ac:dyDescent="0.25">
      <c r="C18" s="287"/>
      <c r="D18" s="176"/>
      <c r="E18" s="175" t="str">
        <f>'Lookup for interactive - Supp'!D6</f>
        <v>2002-2006</v>
      </c>
      <c r="F18" s="175" t="str">
        <f>'Lookup for interactive - Supp'!E6</f>
        <v>2007-2011</v>
      </c>
      <c r="G18" s="175" t="str">
        <f>'Lookup for interactive - Supp'!F6</f>
        <v>2012-2016</v>
      </c>
      <c r="H18" s="175" t="str">
        <f>'Lookup for interactive - Supp'!G6</f>
        <v>2017-2021</v>
      </c>
      <c r="I18" s="175">
        <f>'Lookup for interactive - Supp'!H6</f>
        <v>0</v>
      </c>
      <c r="J18" s="175" t="str">
        <f>'Lookup for interactive - Supp'!I6</f>
        <v>2002-2006</v>
      </c>
      <c r="K18" s="175" t="str">
        <f>'Lookup for interactive - Supp'!J6</f>
        <v>2007-2011</v>
      </c>
      <c r="L18" s="175" t="str">
        <f>'Lookup for interactive - Supp'!K6</f>
        <v>2012-2016</v>
      </c>
      <c r="M18" s="175" t="str">
        <f>'Lookup for interactive - Supp'!L6</f>
        <v>2017-2021</v>
      </c>
    </row>
    <row r="19" spans="3:15" ht="13" x14ac:dyDescent="0.3">
      <c r="C19" s="7"/>
      <c r="D19" s="8"/>
      <c r="E19" s="8"/>
      <c r="F19" s="8"/>
      <c r="G19" s="8"/>
      <c r="H19" s="8"/>
      <c r="I19" s="8"/>
      <c r="J19" s="2"/>
      <c r="K19" s="2"/>
      <c r="L19" s="2"/>
      <c r="M19" s="2"/>
    </row>
    <row r="20" spans="3:15" ht="13" x14ac:dyDescent="0.3">
      <c r="C20" s="114" t="s">
        <v>1503</v>
      </c>
      <c r="D20" s="134"/>
      <c r="E20" s="116">
        <f>IF(ISERROR('Lookup for interactive - Supp'!D7),"*",'Lookup for interactive - Supp'!D7)</f>
        <v>345</v>
      </c>
      <c r="F20" s="116">
        <f>IF(ISERROR('Lookup for interactive - Supp'!E7),"*",'Lookup for interactive - Supp'!E7)</f>
        <v>391</v>
      </c>
      <c r="G20" s="116">
        <f>IF(ISERROR('Lookup for interactive - Supp'!F7),"*",'Lookup for interactive - Supp'!F7)</f>
        <v>257</v>
      </c>
      <c r="H20" s="116">
        <f>IF(ISERROR('Lookup for interactive - Supp'!G7),"*",'Lookup for interactive - Supp'!G7)</f>
        <v>189</v>
      </c>
      <c r="I20" s="134"/>
      <c r="J20" s="134">
        <f>IF(E20="*","*",'Lookup for interactive - Supp'!I7)</f>
        <v>413.17365269461078</v>
      </c>
      <c r="K20" s="134">
        <f>IF(F20="*","*",'Lookup for interactive - Supp'!J7)</f>
        <v>445.73643410852713</v>
      </c>
      <c r="L20" s="134">
        <f>IF(G20="*","*",'Lookup for interactive - Supp'!K7)</f>
        <v>314.48849730788055</v>
      </c>
      <c r="M20" s="134">
        <f>IF(H20="*","*",'Lookup for interactive - Supp'!L7)</f>
        <v>252.84280936454851</v>
      </c>
      <c r="N20" s="11"/>
    </row>
    <row r="21" spans="3:15" s="14" customFormat="1" ht="13" x14ac:dyDescent="0.3">
      <c r="C21" s="210"/>
      <c r="D21" s="13"/>
      <c r="E21" s="25"/>
      <c r="F21" s="25"/>
      <c r="G21" s="25"/>
      <c r="H21" s="25"/>
      <c r="I21" s="13"/>
      <c r="J21" s="22"/>
      <c r="K21" s="22"/>
      <c r="L21" s="22"/>
      <c r="M21" s="22"/>
      <c r="N21" s="11"/>
      <c r="O21" s="1"/>
    </row>
    <row r="22" spans="3:15" ht="13" x14ac:dyDescent="0.3">
      <c r="C22" s="114" t="s">
        <v>1463</v>
      </c>
      <c r="D22" s="134"/>
      <c r="E22" s="116">
        <f>IF(ISERROR('Lookup for interactive - Supp'!D9),"*",'Lookup for interactive - Supp'!D9)</f>
        <v>35</v>
      </c>
      <c r="F22" s="116">
        <f>IF(ISERROR('Lookup for interactive - Supp'!E9),"*",'Lookup for interactive - Supp'!E9)</f>
        <v>24</v>
      </c>
      <c r="G22" s="116">
        <f>IF(ISERROR('Lookup for interactive - Supp'!F9),"*",'Lookup for interactive - Supp'!F9)</f>
        <v>20</v>
      </c>
      <c r="H22" s="116">
        <f>IF(ISERROR('Lookup for interactive - Supp'!G9),"*",'Lookup for interactive - Supp'!G9)</f>
        <v>15</v>
      </c>
      <c r="I22" s="134"/>
      <c r="J22" s="134">
        <f>IF(E22="*","*",'Lookup for interactive - Supp'!I9)</f>
        <v>41.916167664670652</v>
      </c>
      <c r="K22" s="134">
        <f>IF(F22="*","*",'Lookup for interactive - Supp'!J9)</f>
        <v>27.359781121751027</v>
      </c>
      <c r="L22" s="134">
        <f>IF(G22="*","*",'Lookup for interactive - Supp'!K9)</f>
        <v>24.473813020068526</v>
      </c>
      <c r="M22" s="134">
        <f>IF(H22="*","*",'Lookup for interactive - Supp'!L9)</f>
        <v>20.066889632107021</v>
      </c>
      <c r="N22" s="11"/>
    </row>
    <row r="23" spans="3:15" ht="13" x14ac:dyDescent="0.3">
      <c r="C23" s="101" t="s">
        <v>1464</v>
      </c>
      <c r="D23" s="16"/>
      <c r="E23" s="25">
        <f>IF(ISERROR('Lookup for interactive - Supp'!D10),"*",'Lookup for interactive - Supp'!D10)</f>
        <v>9</v>
      </c>
      <c r="F23" s="25">
        <f>IF(ISERROR('Lookup for interactive - Supp'!E10),"*",'Lookup for interactive - Supp'!E10)</f>
        <v>7</v>
      </c>
      <c r="G23" s="25">
        <f>IF(ISERROR('Lookup for interactive - Supp'!F10),"*",'Lookup for interactive - Supp'!F10)</f>
        <v>10</v>
      </c>
      <c r="H23" s="25">
        <f>IF(ISERROR('Lookup for interactive - Supp'!G10),"*",'Lookup for interactive - Supp'!G10)</f>
        <v>6</v>
      </c>
      <c r="I23" s="16"/>
      <c r="J23" s="16">
        <f>IF(E23="*","*",'Lookup for interactive - Supp'!I10)</f>
        <v>10.778443113772456</v>
      </c>
      <c r="K23" s="16">
        <f>IF(F23="*","*",'Lookup for interactive - Supp'!J10)</f>
        <v>7.9799361605107162</v>
      </c>
      <c r="L23" s="16">
        <f>IF(G23="*","*",'Lookup for interactive - Supp'!K10)</f>
        <v>12.236906510034263</v>
      </c>
      <c r="M23" s="16">
        <f>IF(H23="*","*",'Lookup for interactive - Supp'!L10)</f>
        <v>8.0267558528428093</v>
      </c>
      <c r="N23" s="11"/>
    </row>
    <row r="24" spans="3:15" ht="13" x14ac:dyDescent="0.3">
      <c r="C24" s="101" t="s">
        <v>1465</v>
      </c>
      <c r="D24" s="16"/>
      <c r="E24" s="25">
        <f>IF(ISERROR('Lookup for interactive - Supp'!D11),"*",'Lookup for interactive - Supp'!D11)</f>
        <v>5</v>
      </c>
      <c r="F24" s="25" t="str">
        <f>IF(ISERROR('Lookup for interactive - Supp'!E11),"*",'Lookup for interactive - Supp'!E11)</f>
        <v>*</v>
      </c>
      <c r="G24" s="25" t="str">
        <f>IF(ISERROR('Lookup for interactive - Supp'!F11),"*",'Lookup for interactive - Supp'!F11)</f>
        <v>*</v>
      </c>
      <c r="H24" s="25" t="str">
        <f>IF(ISERROR('Lookup for interactive - Supp'!G11),"*",'Lookup for interactive - Supp'!G11)</f>
        <v>*</v>
      </c>
      <c r="I24" s="16"/>
      <c r="J24" s="16">
        <f>IF(E24="*","*",'Lookup for interactive - Supp'!I11)</f>
        <v>5.9880239520958085</v>
      </c>
      <c r="K24" s="16" t="str">
        <f>IF(F24="*","*",'Lookup for interactive - Supp'!J11)</f>
        <v>*</v>
      </c>
      <c r="L24" s="16" t="str">
        <f>IF(G24="*","*",'Lookup for interactive - Supp'!K11)</f>
        <v>*</v>
      </c>
      <c r="M24" s="16" t="str">
        <f>IF(H24="*","*",'Lookup for interactive - Supp'!L11)</f>
        <v>*</v>
      </c>
      <c r="N24" s="11"/>
    </row>
    <row r="25" spans="3:15" ht="13" x14ac:dyDescent="0.3">
      <c r="C25" s="101" t="s">
        <v>1466</v>
      </c>
      <c r="D25" s="16"/>
      <c r="E25" s="25" t="str">
        <f>IF(ISERROR('Lookup for interactive - Supp'!D12),"*",'Lookup for interactive - Supp'!D12)</f>
        <v>*</v>
      </c>
      <c r="F25" s="25" t="str">
        <f>IF(ISERROR('Lookup for interactive - Supp'!E12),"*",'Lookup for interactive - Supp'!E12)</f>
        <v>*</v>
      </c>
      <c r="G25" s="25" t="str">
        <f>IF(ISERROR('Lookup for interactive - Supp'!F12),"*",'Lookup for interactive - Supp'!F12)</f>
        <v>*</v>
      </c>
      <c r="H25" s="25" t="str">
        <f>IF(ISERROR('Lookup for interactive - Supp'!G12),"*",'Lookup for interactive - Supp'!G12)</f>
        <v>*</v>
      </c>
      <c r="I25" s="16"/>
      <c r="J25" s="16" t="str">
        <f>IF(E25="*","*",'Lookup for interactive - Supp'!I12)</f>
        <v>*</v>
      </c>
      <c r="K25" s="16" t="str">
        <f>IF(F25="*","*",'Lookup for interactive - Supp'!J12)</f>
        <v>*</v>
      </c>
      <c r="L25" s="16" t="str">
        <f>IF(G25="*","*",'Lookup for interactive - Supp'!K12)</f>
        <v>*</v>
      </c>
      <c r="M25" s="16" t="str">
        <f>IF(H25="*","*",'Lookup for interactive - Supp'!L12)</f>
        <v>*</v>
      </c>
      <c r="N25" s="11"/>
    </row>
    <row r="26" spans="3:15" ht="13" x14ac:dyDescent="0.3">
      <c r="C26" s="101" t="s">
        <v>46</v>
      </c>
      <c r="D26" s="16"/>
      <c r="E26" s="25">
        <f>IF(ISERROR('Lookup for interactive - Supp'!D13),"*",'Lookup for interactive - Supp'!D13)</f>
        <v>4</v>
      </c>
      <c r="F26" s="25">
        <f>IF(ISERROR('Lookup for interactive - Supp'!E13),"*",'Lookup for interactive - Supp'!E13)</f>
        <v>4</v>
      </c>
      <c r="G26" s="25">
        <f>IF(ISERROR('Lookup for interactive - Supp'!F13),"*",'Lookup for interactive - Supp'!F13)</f>
        <v>9</v>
      </c>
      <c r="H26" s="25">
        <f>IF(ISERROR('Lookup for interactive - Supp'!G13),"*",'Lookup for interactive - Supp'!G13)</f>
        <v>4</v>
      </c>
      <c r="I26" s="16"/>
      <c r="J26" s="16">
        <f>IF(E26="*","*",'Lookup for interactive - Supp'!I13)</f>
        <v>4.7904191616766463</v>
      </c>
      <c r="K26" s="16">
        <f>IF(F26="*","*",'Lookup for interactive - Supp'!J13)</f>
        <v>4.5599635202918378</v>
      </c>
      <c r="L26" s="16">
        <f>IF(G26="*","*",'Lookup for interactive - Supp'!K13)</f>
        <v>11.013215859030838</v>
      </c>
      <c r="M26" s="16">
        <f>IF(H26="*","*",'Lookup for interactive - Supp'!L13)</f>
        <v>5.3511705685618729</v>
      </c>
      <c r="N26" s="11"/>
    </row>
    <row r="27" spans="3:15" ht="13" x14ac:dyDescent="0.3">
      <c r="C27" s="101" t="s">
        <v>1467</v>
      </c>
      <c r="D27" s="16"/>
      <c r="E27" s="25">
        <f>IF(ISERROR('Lookup for interactive - Supp'!D14),"*",'Lookup for interactive - Supp'!D14)</f>
        <v>6</v>
      </c>
      <c r="F27" s="25">
        <f>IF(ISERROR('Lookup for interactive - Supp'!E14),"*",'Lookup for interactive - Supp'!E14)</f>
        <v>3</v>
      </c>
      <c r="G27" s="25">
        <f>IF(ISERROR('Lookup for interactive - Supp'!F14),"*",'Lookup for interactive - Supp'!F14)</f>
        <v>7</v>
      </c>
      <c r="H27" s="25">
        <f>IF(ISERROR('Lookup for interactive - Supp'!G14),"*",'Lookup for interactive - Supp'!G14)</f>
        <v>3</v>
      </c>
      <c r="I27" s="16"/>
      <c r="J27" s="16">
        <f>IF(E27="*","*",'Lookup for interactive - Supp'!I14)</f>
        <v>7.1856287425149699</v>
      </c>
      <c r="K27" s="16">
        <f>IF(F27="*","*",'Lookup for interactive - Supp'!J14)</f>
        <v>3.4199726402188784</v>
      </c>
      <c r="L27" s="16">
        <f>IF(G27="*","*",'Lookup for interactive - Supp'!K14)</f>
        <v>8.5658345570239849</v>
      </c>
      <c r="M27" s="16">
        <f>IF(H27="*","*",'Lookup for interactive - Supp'!L14)</f>
        <v>4.0133779264214047</v>
      </c>
      <c r="N27" s="11"/>
    </row>
    <row r="28" spans="3:15" ht="13" x14ac:dyDescent="0.3">
      <c r="C28" s="102"/>
      <c r="D28" s="18"/>
      <c r="E28" s="25"/>
      <c r="F28" s="25"/>
      <c r="G28" s="25"/>
      <c r="H28" s="25"/>
      <c r="I28" s="18"/>
      <c r="J28" s="16"/>
      <c r="K28" s="16"/>
      <c r="L28" s="16"/>
      <c r="M28" s="16"/>
      <c r="N28" s="11"/>
    </row>
    <row r="29" spans="3:15" ht="13" x14ac:dyDescent="0.3">
      <c r="C29" s="114" t="s">
        <v>1468</v>
      </c>
      <c r="D29" s="134"/>
      <c r="E29" s="116">
        <f>IF(ISERROR('Lookup for interactive - Supp'!D16),"*",'Lookup for interactive - Supp'!D16)</f>
        <v>24</v>
      </c>
      <c r="F29" s="116">
        <f>IF(ISERROR('Lookup for interactive - Supp'!E16),"*",'Lookup for interactive - Supp'!E16)</f>
        <v>26</v>
      </c>
      <c r="G29" s="116">
        <f>IF(ISERROR('Lookup for interactive - Supp'!F16),"*",'Lookup for interactive - Supp'!F16)</f>
        <v>10</v>
      </c>
      <c r="H29" s="116">
        <f>IF(ISERROR('Lookup for interactive - Supp'!G16),"*",'Lookup for interactive - Supp'!G16)</f>
        <v>13</v>
      </c>
      <c r="I29" s="134"/>
      <c r="J29" s="134">
        <f>IF(E29="*","*",'Lookup for interactive - Supp'!I16)</f>
        <v>28.742514970059879</v>
      </c>
      <c r="K29" s="134">
        <f>IF(F29="*","*",'Lookup for interactive - Supp'!J16)</f>
        <v>29.639762881896946</v>
      </c>
      <c r="L29" s="134">
        <f>IF(G29="*","*",'Lookup for interactive - Supp'!K16)</f>
        <v>12.236906510034263</v>
      </c>
      <c r="M29" s="134">
        <f>IF(H29="*","*",'Lookup for interactive - Supp'!L16)</f>
        <v>17.391304347826086</v>
      </c>
      <c r="N29" s="11"/>
    </row>
    <row r="30" spans="3:15" ht="13" x14ac:dyDescent="0.3">
      <c r="C30" s="103" t="s">
        <v>1469</v>
      </c>
      <c r="D30" s="16"/>
      <c r="E30" s="25">
        <f>IF(ISERROR('Lookup for interactive - Supp'!D17),"*",'Lookup for interactive - Supp'!D17)</f>
        <v>6</v>
      </c>
      <c r="F30" s="25">
        <f>IF(ISERROR('Lookup for interactive - Supp'!E17),"*",'Lookup for interactive - Supp'!E17)</f>
        <v>14</v>
      </c>
      <c r="G30" s="25">
        <f>IF(ISERROR('Lookup for interactive - Supp'!F17),"*",'Lookup for interactive - Supp'!F17)</f>
        <v>4</v>
      </c>
      <c r="H30" s="25">
        <f>IF(ISERROR('Lookup for interactive - Supp'!G17),"*",'Lookup for interactive - Supp'!G17)</f>
        <v>3</v>
      </c>
      <c r="I30" s="16"/>
      <c r="J30" s="16">
        <f>IF(E30="*","*",'Lookup for interactive - Supp'!I17)</f>
        <v>7.1856287425149699</v>
      </c>
      <c r="K30" s="16">
        <f>IF(F30="*","*",'Lookup for interactive - Supp'!J17)</f>
        <v>15.959872321021432</v>
      </c>
      <c r="L30" s="16">
        <f>IF(G30="*","*",'Lookup for interactive - Supp'!K17)</f>
        <v>4.8947626040137058</v>
      </c>
      <c r="M30" s="16">
        <f>IF(H30="*","*",'Lookup for interactive - Supp'!L17)</f>
        <v>4.0133779264214047</v>
      </c>
      <c r="N30" s="11"/>
    </row>
    <row r="31" spans="3:15" ht="13" x14ac:dyDescent="0.3">
      <c r="C31" s="103" t="s">
        <v>1470</v>
      </c>
      <c r="D31" s="16"/>
      <c r="E31" s="25">
        <f>IF(ISERROR('Lookup for interactive - Supp'!D18),"*",'Lookup for interactive - Supp'!D18)</f>
        <v>3</v>
      </c>
      <c r="F31" s="25" t="str">
        <f>IF(ISERROR('Lookup for interactive - Supp'!E18),"*",'Lookup for interactive - Supp'!E18)</f>
        <v>*</v>
      </c>
      <c r="G31" s="25" t="str">
        <f>IF(ISERROR('Lookup for interactive - Supp'!F18),"*",'Lookup for interactive - Supp'!F18)</f>
        <v>*</v>
      </c>
      <c r="H31" s="25" t="str">
        <f>IF(ISERROR('Lookup for interactive - Supp'!G18),"*",'Lookup for interactive - Supp'!G18)</f>
        <v>*</v>
      </c>
      <c r="I31" s="16"/>
      <c r="J31" s="16">
        <f>IF(E31="*","*",'Lookup for interactive - Supp'!I18)</f>
        <v>3.5928143712574849</v>
      </c>
      <c r="K31" s="16" t="str">
        <f>IF(F31="*","*",'Lookup for interactive - Supp'!J18)</f>
        <v>*</v>
      </c>
      <c r="L31" s="16" t="str">
        <f>IF(G31="*","*",'Lookup for interactive - Supp'!K18)</f>
        <v>*</v>
      </c>
      <c r="M31" s="16" t="str">
        <f>IF(H31="*","*",'Lookup for interactive - Supp'!L18)</f>
        <v>*</v>
      </c>
      <c r="N31" s="11"/>
    </row>
    <row r="32" spans="3:15" ht="13" x14ac:dyDescent="0.3">
      <c r="C32" s="90"/>
      <c r="D32" s="16"/>
      <c r="E32" s="25"/>
      <c r="F32" s="25"/>
      <c r="G32" s="25"/>
      <c r="H32" s="25"/>
      <c r="I32" s="16"/>
      <c r="J32" s="16"/>
      <c r="K32" s="16"/>
      <c r="L32" s="16"/>
      <c r="M32" s="16"/>
      <c r="N32" s="11"/>
    </row>
    <row r="33" spans="3:14" ht="13" x14ac:dyDescent="0.3">
      <c r="C33" s="114" t="s">
        <v>1471</v>
      </c>
      <c r="D33" s="134"/>
      <c r="E33" s="116">
        <f>IF(ISERROR('Lookup for interactive - Supp'!D20),"*",'Lookup for interactive - Supp'!D20)</f>
        <v>60</v>
      </c>
      <c r="F33" s="116">
        <f>IF(ISERROR('Lookup for interactive - Supp'!E20),"*",'Lookup for interactive - Supp'!E20)</f>
        <v>77</v>
      </c>
      <c r="G33" s="116">
        <f>IF(ISERROR('Lookup for interactive - Supp'!F20),"*",'Lookup for interactive - Supp'!F20)</f>
        <v>46</v>
      </c>
      <c r="H33" s="116">
        <f>IF(ISERROR('Lookup for interactive - Supp'!G20),"*",'Lookup for interactive - Supp'!G20)</f>
        <v>34</v>
      </c>
      <c r="I33" s="134"/>
      <c r="J33" s="134">
        <f>IF(E33="*","*",'Lookup for interactive - Supp'!I20)</f>
        <v>71.856287425149702</v>
      </c>
      <c r="K33" s="134">
        <f>IF(F33="*","*",'Lookup for interactive - Supp'!J20)</f>
        <v>87.779297765617869</v>
      </c>
      <c r="L33" s="134">
        <f>IF(G33="*","*",'Lookup for interactive - Supp'!K20)</f>
        <v>56.289769946157612</v>
      </c>
      <c r="M33" s="134">
        <f>IF(H33="*","*",'Lookup for interactive - Supp'!L20)</f>
        <v>45.484949832775925</v>
      </c>
      <c r="N33" s="11"/>
    </row>
    <row r="34" spans="3:14" ht="13" x14ac:dyDescent="0.3">
      <c r="C34" s="101" t="s">
        <v>1472</v>
      </c>
      <c r="D34" s="16"/>
      <c r="E34" s="25" t="str">
        <f>IF(ISERROR('Lookup for interactive - Supp'!D21),"*",'Lookup for interactive - Supp'!D21)</f>
        <v>*</v>
      </c>
      <c r="F34" s="25" t="str">
        <f>IF(ISERROR('Lookup for interactive - Supp'!E21),"*",'Lookup for interactive - Supp'!E21)</f>
        <v>*</v>
      </c>
      <c r="G34" s="25" t="str">
        <f>IF(ISERROR('Lookup for interactive - Supp'!F21),"*",'Lookup for interactive - Supp'!F21)</f>
        <v>*</v>
      </c>
      <c r="H34" s="25" t="str">
        <f>IF(ISERROR('Lookup for interactive - Supp'!G21),"*",'Lookup for interactive - Supp'!G21)</f>
        <v>*</v>
      </c>
      <c r="I34" s="16"/>
      <c r="J34" s="16" t="str">
        <f>IF(E34="*","*",'Lookup for interactive - Supp'!I21)</f>
        <v>*</v>
      </c>
      <c r="K34" s="16" t="str">
        <f>IF(F34="*","*",'Lookup for interactive - Supp'!J21)</f>
        <v>*</v>
      </c>
      <c r="L34" s="16" t="str">
        <f>IF(G34="*","*",'Lookup for interactive - Supp'!K21)</f>
        <v>*</v>
      </c>
      <c r="M34" s="16" t="str">
        <f>IF(H34="*","*",'Lookup for interactive - Supp'!L21)</f>
        <v>*</v>
      </c>
      <c r="N34" s="11"/>
    </row>
    <row r="35" spans="3:14" ht="13" x14ac:dyDescent="0.3">
      <c r="C35" s="101" t="s">
        <v>1473</v>
      </c>
      <c r="D35" s="16"/>
      <c r="E35" s="25" t="str">
        <f>IF(ISERROR('Lookup for interactive - Supp'!D22),"*",'Lookup for interactive - Supp'!D22)</f>
        <v>*</v>
      </c>
      <c r="F35" s="25" t="str">
        <f>IF(ISERROR('Lookup for interactive - Supp'!E22),"*",'Lookup for interactive - Supp'!E22)</f>
        <v>*</v>
      </c>
      <c r="G35" s="25" t="str">
        <f>IF(ISERROR('Lookup for interactive - Supp'!F22),"*",'Lookup for interactive - Supp'!F22)</f>
        <v>*</v>
      </c>
      <c r="H35" s="25" t="str">
        <f>IF(ISERROR('Lookup for interactive - Supp'!G22),"*",'Lookup for interactive - Supp'!G22)</f>
        <v>*</v>
      </c>
      <c r="I35" s="16"/>
      <c r="J35" s="16" t="str">
        <f>IF(E35="*","*",'Lookup for interactive - Supp'!I22)</f>
        <v>*</v>
      </c>
      <c r="K35" s="16" t="str">
        <f>IF(F35="*","*",'Lookup for interactive - Supp'!J22)</f>
        <v>*</v>
      </c>
      <c r="L35" s="16" t="str">
        <f>IF(G35="*","*",'Lookup for interactive - Supp'!K22)</f>
        <v>*</v>
      </c>
      <c r="M35" s="16" t="str">
        <f>IF(H35="*","*",'Lookup for interactive - Supp'!L22)</f>
        <v>*</v>
      </c>
      <c r="N35" s="11"/>
    </row>
    <row r="36" spans="3:14" ht="13" x14ac:dyDescent="0.3">
      <c r="C36" s="103" t="s">
        <v>1474</v>
      </c>
      <c r="D36" s="16"/>
      <c r="E36" s="25">
        <f>IF(ISERROR('Lookup for interactive - Supp'!D23),"*",'Lookup for interactive - Supp'!D23)</f>
        <v>29</v>
      </c>
      <c r="F36" s="25">
        <f>IF(ISERROR('Lookup for interactive - Supp'!E23),"*",'Lookup for interactive - Supp'!E23)</f>
        <v>31</v>
      </c>
      <c r="G36" s="25">
        <f>IF(ISERROR('Lookup for interactive - Supp'!F23),"*",'Lookup for interactive - Supp'!F23)</f>
        <v>18</v>
      </c>
      <c r="H36" s="25">
        <f>IF(ISERROR('Lookup for interactive - Supp'!G23),"*",'Lookup for interactive - Supp'!G23)</f>
        <v>20</v>
      </c>
      <c r="I36" s="16"/>
      <c r="J36" s="16">
        <f>IF(E36="*","*",'Lookup for interactive - Supp'!I23)</f>
        <v>34.730538922155688</v>
      </c>
      <c r="K36" s="16">
        <f>IF(F36="*","*",'Lookup for interactive - Supp'!J23)</f>
        <v>35.339717282261745</v>
      </c>
      <c r="L36" s="16">
        <f>IF(G36="*","*",'Lookup for interactive - Supp'!K23)</f>
        <v>22.026431718061676</v>
      </c>
      <c r="M36" s="16">
        <f>IF(H36="*","*",'Lookup for interactive - Supp'!L23)</f>
        <v>26.755852842809364</v>
      </c>
      <c r="N36" s="11"/>
    </row>
    <row r="37" spans="3:14" ht="13" x14ac:dyDescent="0.3">
      <c r="C37" s="102"/>
      <c r="D37" s="22"/>
      <c r="E37" s="25"/>
      <c r="F37" s="25"/>
      <c r="G37" s="25"/>
      <c r="H37" s="25"/>
      <c r="I37" s="22"/>
      <c r="J37" s="16"/>
      <c r="K37" s="16"/>
      <c r="L37" s="16"/>
      <c r="M37" s="16"/>
      <c r="N37" s="11"/>
    </row>
    <row r="38" spans="3:14" ht="13" x14ac:dyDescent="0.3">
      <c r="C38" s="114" t="s">
        <v>1475</v>
      </c>
      <c r="D38" s="134"/>
      <c r="E38" s="116">
        <f>IF(ISERROR('Lookup for interactive - Supp'!D25),"*",'Lookup for interactive - Supp'!D25)</f>
        <v>12</v>
      </c>
      <c r="F38" s="116">
        <f>IF(ISERROR('Lookup for interactive - Supp'!E25),"*",'Lookup for interactive - Supp'!E25)</f>
        <v>18</v>
      </c>
      <c r="G38" s="116">
        <f>IF(ISERROR('Lookup for interactive - Supp'!F25),"*",'Lookup for interactive - Supp'!F25)</f>
        <v>12</v>
      </c>
      <c r="H38" s="116">
        <f>IF(ISERROR('Lookup for interactive - Supp'!G25),"*",'Lookup for interactive - Supp'!G25)</f>
        <v>8</v>
      </c>
      <c r="I38" s="134"/>
      <c r="J38" s="134">
        <f>IF(E38="*","*",'Lookup for interactive - Supp'!I25)</f>
        <v>14.37125748502994</v>
      </c>
      <c r="K38" s="134">
        <f>IF(F38="*","*",'Lookup for interactive - Supp'!J25)</f>
        <v>20.51983584131327</v>
      </c>
      <c r="L38" s="134">
        <f>IF(G38="*","*",'Lookup for interactive - Supp'!K25)</f>
        <v>14.684287812041115</v>
      </c>
      <c r="M38" s="134">
        <f>IF(H38="*","*",'Lookup for interactive - Supp'!L25)</f>
        <v>10.702341137123746</v>
      </c>
      <c r="N38" s="11"/>
    </row>
    <row r="39" spans="3:14" ht="25.5" x14ac:dyDescent="0.3">
      <c r="C39" s="236" t="s">
        <v>1476</v>
      </c>
      <c r="D39" s="16"/>
      <c r="E39" s="237" t="str">
        <f>IF(ISERROR('Lookup for interactive - Supp'!D26),"*",'Lookup for interactive - Supp'!D26)</f>
        <v>*</v>
      </c>
      <c r="F39" s="237" t="str">
        <f>IF(ISERROR('Lookup for interactive - Supp'!E26),"*",'Lookup for interactive - Supp'!E26)</f>
        <v>*</v>
      </c>
      <c r="G39" s="237" t="str">
        <f>IF(ISERROR('Lookup for interactive - Supp'!F26),"*",'Lookup for interactive - Supp'!F26)</f>
        <v>*</v>
      </c>
      <c r="H39" s="237" t="str">
        <f>IF(ISERROR('Lookup for interactive - Supp'!G26),"*",'Lookup for interactive - Supp'!G26)</f>
        <v>*</v>
      </c>
      <c r="I39" s="238"/>
      <c r="J39" s="238" t="str">
        <f>IF(E39="*","*",'Lookup for interactive - Supp'!I26)</f>
        <v>*</v>
      </c>
      <c r="K39" s="238" t="str">
        <f>IF(F39="*","*",'Lookup for interactive - Supp'!J26)</f>
        <v>*</v>
      </c>
      <c r="L39" s="238" t="str">
        <f>IF(G39="*","*",'Lookup for interactive - Supp'!K26)</f>
        <v>*</v>
      </c>
      <c r="M39" s="238" t="str">
        <f>IF(H39="*","*",'Lookup for interactive - Supp'!L26)</f>
        <v>*</v>
      </c>
      <c r="N39" s="11"/>
    </row>
    <row r="40" spans="3:14" ht="13" x14ac:dyDescent="0.3">
      <c r="C40" s="102"/>
      <c r="D40" s="16"/>
      <c r="E40" s="25"/>
      <c r="F40" s="25"/>
      <c r="G40" s="25"/>
      <c r="H40" s="25"/>
      <c r="I40" s="16"/>
      <c r="J40" s="16"/>
      <c r="K40" s="16"/>
      <c r="L40" s="16"/>
      <c r="M40" s="16"/>
      <c r="N40" s="11"/>
    </row>
    <row r="41" spans="3:14" ht="13" x14ac:dyDescent="0.3">
      <c r="C41" s="114" t="s">
        <v>1477</v>
      </c>
      <c r="D41" s="134"/>
      <c r="E41" s="116">
        <f>IF(ISERROR('Lookup for interactive - Supp'!D28),"*",'Lookup for interactive - Supp'!D28)</f>
        <v>48</v>
      </c>
      <c r="F41" s="116">
        <f>IF(ISERROR('Lookup for interactive - Supp'!E28),"*",'Lookup for interactive - Supp'!E28)</f>
        <v>62</v>
      </c>
      <c r="G41" s="116">
        <f>IF(ISERROR('Lookup for interactive - Supp'!F28),"*",'Lookup for interactive - Supp'!F28)</f>
        <v>44</v>
      </c>
      <c r="H41" s="116">
        <f>IF(ISERROR('Lookup for interactive - Supp'!G28),"*",'Lookup for interactive - Supp'!G28)</f>
        <v>32</v>
      </c>
      <c r="I41" s="134"/>
      <c r="J41" s="134">
        <f>IF(E41="*","*",'Lookup for interactive - Supp'!I28)</f>
        <v>57.485029940119759</v>
      </c>
      <c r="K41" s="134">
        <f>IF(F41="*","*",'Lookup for interactive - Supp'!J28)</f>
        <v>70.67943456452349</v>
      </c>
      <c r="L41" s="134">
        <f>IF(G41="*","*",'Lookup for interactive - Supp'!K28)</f>
        <v>53.842388644150752</v>
      </c>
      <c r="M41" s="134">
        <f>IF(H41="*","*",'Lookup for interactive - Supp'!L28)</f>
        <v>42.809364548494983</v>
      </c>
      <c r="N41" s="11"/>
    </row>
    <row r="42" spans="3:14" ht="13" x14ac:dyDescent="0.3">
      <c r="C42" s="103" t="s">
        <v>1478</v>
      </c>
      <c r="D42" s="16"/>
      <c r="E42" s="25">
        <f>IF(ISERROR('Lookup for interactive - Supp'!D29),"*",'Lookup for interactive - Supp'!D29)</f>
        <v>4</v>
      </c>
      <c r="F42" s="25">
        <f>IF(ISERROR('Lookup for interactive - Supp'!E29),"*",'Lookup for interactive - Supp'!E29)</f>
        <v>8</v>
      </c>
      <c r="G42" s="25">
        <f>IF(ISERROR('Lookup for interactive - Supp'!F29),"*",'Lookup for interactive - Supp'!F29)</f>
        <v>4</v>
      </c>
      <c r="H42" s="25">
        <f>IF(ISERROR('Lookup for interactive - Supp'!G29),"*",'Lookup for interactive - Supp'!G29)</f>
        <v>7</v>
      </c>
      <c r="I42" s="16"/>
      <c r="J42" s="16">
        <f>IF(E42="*","*",'Lookup for interactive - Supp'!I29)</f>
        <v>4.7904191616766463</v>
      </c>
      <c r="K42" s="16">
        <f>IF(F42="*","*",'Lookup for interactive - Supp'!J29)</f>
        <v>9.1199270405836756</v>
      </c>
      <c r="L42" s="16">
        <f>IF(G42="*","*",'Lookup for interactive - Supp'!K29)</f>
        <v>4.8947626040137058</v>
      </c>
      <c r="M42" s="16">
        <f>IF(H42="*","*",'Lookup for interactive - Supp'!L29)</f>
        <v>9.3645484949832785</v>
      </c>
      <c r="N42" s="11"/>
    </row>
    <row r="43" spans="3:14" ht="13" x14ac:dyDescent="0.3">
      <c r="C43" s="103" t="s">
        <v>1479</v>
      </c>
      <c r="D43" s="16"/>
      <c r="E43" s="25">
        <f>IF(ISERROR('Lookup for interactive - Supp'!D30),"*",'Lookup for interactive - Supp'!D30)</f>
        <v>9</v>
      </c>
      <c r="F43" s="25">
        <f>IF(ISERROR('Lookup for interactive - Supp'!E30),"*",'Lookup for interactive - Supp'!E30)</f>
        <v>6</v>
      </c>
      <c r="G43" s="25">
        <f>IF(ISERROR('Lookup for interactive - Supp'!F30),"*",'Lookup for interactive - Supp'!F30)</f>
        <v>8</v>
      </c>
      <c r="H43" s="25">
        <f>IF(ISERROR('Lookup for interactive - Supp'!G30),"*",'Lookup for interactive - Supp'!G30)</f>
        <v>7</v>
      </c>
      <c r="I43" s="16"/>
      <c r="J43" s="16">
        <f>IF(E43="*","*",'Lookup for interactive - Supp'!I30)</f>
        <v>10.778443113772456</v>
      </c>
      <c r="K43" s="16">
        <f>IF(F43="*","*",'Lookup for interactive - Supp'!J30)</f>
        <v>6.8399452804377567</v>
      </c>
      <c r="L43" s="16">
        <f>IF(G43="*","*",'Lookup for interactive - Supp'!K30)</f>
        <v>9.7895252080274116</v>
      </c>
      <c r="M43" s="16">
        <f>IF(H43="*","*",'Lookup for interactive - Supp'!L30)</f>
        <v>9.3645484949832785</v>
      </c>
      <c r="N43" s="11"/>
    </row>
    <row r="44" spans="3:14" ht="13" x14ac:dyDescent="0.3">
      <c r="C44" s="102"/>
      <c r="D44" s="22"/>
      <c r="E44" s="25"/>
      <c r="F44" s="25"/>
      <c r="G44" s="25"/>
      <c r="H44" s="25"/>
      <c r="I44" s="22"/>
      <c r="J44" s="16"/>
      <c r="K44" s="16"/>
      <c r="L44" s="16"/>
      <c r="M44" s="16"/>
      <c r="N44" s="11"/>
    </row>
    <row r="45" spans="3:14" ht="13" x14ac:dyDescent="0.3">
      <c r="C45" s="114" t="s">
        <v>1480</v>
      </c>
      <c r="D45" s="134"/>
      <c r="E45" s="116">
        <f>IF(ISERROR('Lookup for interactive - Supp'!D32),"*",'Lookup for interactive - Supp'!D32)</f>
        <v>36</v>
      </c>
      <c r="F45" s="116">
        <f>IF(ISERROR('Lookup for interactive - Supp'!E32),"*",'Lookup for interactive - Supp'!E32)</f>
        <v>42</v>
      </c>
      <c r="G45" s="116">
        <f>IF(ISERROR('Lookup for interactive - Supp'!F32),"*",'Lookup for interactive - Supp'!F32)</f>
        <v>34</v>
      </c>
      <c r="H45" s="116">
        <f>IF(ISERROR('Lookup for interactive - Supp'!G32),"*",'Lookup for interactive - Supp'!G32)</f>
        <v>36</v>
      </c>
      <c r="I45" s="134"/>
      <c r="J45" s="134">
        <f>IF(E45="*","*",'Lookup for interactive - Supp'!I32)</f>
        <v>43.113772455089823</v>
      </c>
      <c r="K45" s="134">
        <f>IF(F45="*","*",'Lookup for interactive - Supp'!J32)</f>
        <v>47.879616963064294</v>
      </c>
      <c r="L45" s="134">
        <f>IF(G45="*","*",'Lookup for interactive - Supp'!K32)</f>
        <v>41.605482134116492</v>
      </c>
      <c r="M45" s="134">
        <f>IF(H45="*","*",'Lookup for interactive - Supp'!L32)</f>
        <v>48.160535117056853</v>
      </c>
      <c r="N45" s="11"/>
    </row>
    <row r="46" spans="3:14" ht="13" x14ac:dyDescent="0.3">
      <c r="C46" s="103" t="s">
        <v>1481</v>
      </c>
      <c r="D46" s="16"/>
      <c r="E46" s="25" t="str">
        <f>IF(ISERROR('Lookup for interactive - Supp'!D33),"*",'Lookup for interactive - Supp'!D33)</f>
        <v>*</v>
      </c>
      <c r="F46" s="25" t="str">
        <f>IF(ISERROR('Lookup for interactive - Supp'!E33),"*",'Lookup for interactive - Supp'!E33)</f>
        <v>*</v>
      </c>
      <c r="G46" s="25" t="str">
        <f>IF(ISERROR('Lookup for interactive - Supp'!F33),"*",'Lookup for interactive - Supp'!F33)</f>
        <v>*</v>
      </c>
      <c r="H46" s="25" t="str">
        <f>IF(ISERROR('Lookup for interactive - Supp'!G33),"*",'Lookup for interactive - Supp'!G33)</f>
        <v>*</v>
      </c>
      <c r="I46" s="16"/>
      <c r="J46" s="16" t="str">
        <f>IF(E46="*","*",'Lookup for interactive - Supp'!I33)</f>
        <v>*</v>
      </c>
      <c r="K46" s="16" t="str">
        <f>IF(F46="*","*",'Lookup for interactive - Supp'!J33)</f>
        <v>*</v>
      </c>
      <c r="L46" s="16" t="str">
        <f>IF(G46="*","*",'Lookup for interactive - Supp'!K33)</f>
        <v>*</v>
      </c>
      <c r="M46" s="16" t="str">
        <f>IF(H46="*","*",'Lookup for interactive - Supp'!L33)</f>
        <v>*</v>
      </c>
      <c r="N46" s="11"/>
    </row>
    <row r="47" spans="3:14" ht="13" x14ac:dyDescent="0.3">
      <c r="C47" s="103" t="s">
        <v>1482</v>
      </c>
      <c r="D47" s="16"/>
      <c r="E47" s="25">
        <f>IF(ISERROR('Lookup for interactive - Supp'!D34),"*",'Lookup for interactive - Supp'!D34)</f>
        <v>4</v>
      </c>
      <c r="F47" s="25">
        <f>IF(ISERROR('Lookup for interactive - Supp'!E34),"*",'Lookup for interactive - Supp'!E34)</f>
        <v>6</v>
      </c>
      <c r="G47" s="25">
        <f>IF(ISERROR('Lookup for interactive - Supp'!F34),"*",'Lookup for interactive - Supp'!F34)</f>
        <v>5</v>
      </c>
      <c r="H47" s="25">
        <f>IF(ISERROR('Lookup for interactive - Supp'!G34),"*",'Lookup for interactive - Supp'!G34)</f>
        <v>11</v>
      </c>
      <c r="I47" s="16"/>
      <c r="J47" s="16">
        <f>IF(E47="*","*",'Lookup for interactive - Supp'!I34)</f>
        <v>4.7904191616766463</v>
      </c>
      <c r="K47" s="16">
        <f>IF(F47="*","*",'Lookup for interactive - Supp'!J34)</f>
        <v>6.8399452804377567</v>
      </c>
      <c r="L47" s="16">
        <f>IF(G47="*","*",'Lookup for interactive - Supp'!K34)</f>
        <v>6.1184532550171316</v>
      </c>
      <c r="M47" s="16">
        <f>IF(H47="*","*",'Lookup for interactive - Supp'!L34)</f>
        <v>14.71571906354515</v>
      </c>
      <c r="N47" s="11"/>
    </row>
    <row r="48" spans="3:14" ht="13" x14ac:dyDescent="0.3">
      <c r="C48" s="102"/>
      <c r="D48" s="22"/>
      <c r="E48" s="25"/>
      <c r="F48" s="25"/>
      <c r="G48" s="25"/>
      <c r="H48" s="25"/>
      <c r="I48" s="22"/>
      <c r="J48" s="16"/>
      <c r="K48" s="16"/>
      <c r="L48" s="16"/>
      <c r="M48" s="16"/>
      <c r="N48" s="11"/>
    </row>
    <row r="49" spans="3:14" ht="13" x14ac:dyDescent="0.3">
      <c r="C49" s="114" t="s">
        <v>1483</v>
      </c>
      <c r="D49" s="134"/>
      <c r="E49" s="116">
        <f>IF(ISERROR('Lookup for interactive - Supp'!D36),"*",'Lookup for interactive - Supp'!D36)</f>
        <v>37</v>
      </c>
      <c r="F49" s="116">
        <f>IF(ISERROR('Lookup for interactive - Supp'!E36),"*",'Lookup for interactive - Supp'!E36)</f>
        <v>49</v>
      </c>
      <c r="G49" s="116">
        <f>IF(ISERROR('Lookup for interactive - Supp'!F36),"*",'Lookup for interactive - Supp'!F36)</f>
        <v>45</v>
      </c>
      <c r="H49" s="116">
        <f>IF(ISERROR('Lookup for interactive - Supp'!G36),"*",'Lookup for interactive - Supp'!G36)</f>
        <v>17</v>
      </c>
      <c r="I49" s="134"/>
      <c r="J49" s="134">
        <f>IF(E49="*","*",'Lookup for interactive - Supp'!I36)</f>
        <v>44.311377245508986</v>
      </c>
      <c r="K49" s="134">
        <f>IF(F49="*","*",'Lookup for interactive - Supp'!J36)</f>
        <v>55.859553123575012</v>
      </c>
      <c r="L49" s="134">
        <f>IF(G49="*","*",'Lookup for interactive - Supp'!K36)</f>
        <v>55.066079295154189</v>
      </c>
      <c r="M49" s="134">
        <f>IF(H49="*","*",'Lookup for interactive - Supp'!L36)</f>
        <v>22.742474916387962</v>
      </c>
      <c r="N49" s="11"/>
    </row>
    <row r="50" spans="3:14" ht="13" x14ac:dyDescent="0.3">
      <c r="C50" s="102" t="s">
        <v>64</v>
      </c>
      <c r="D50" s="16"/>
      <c r="E50" s="25">
        <f>IF(ISERROR('Lookup for interactive - Supp'!D37),"*",'Lookup for interactive - Supp'!D37)</f>
        <v>23</v>
      </c>
      <c r="F50" s="25">
        <f>IF(ISERROR('Lookup for interactive - Supp'!E37),"*",'Lookup for interactive - Supp'!E37)</f>
        <v>27</v>
      </c>
      <c r="G50" s="25">
        <f>IF(ISERROR('Lookup for interactive - Supp'!F37),"*",'Lookup for interactive - Supp'!F37)</f>
        <v>30</v>
      </c>
      <c r="H50" s="25">
        <f>IF(ISERROR('Lookup for interactive - Supp'!G37),"*",'Lookup for interactive - Supp'!G37)</f>
        <v>14</v>
      </c>
      <c r="I50" s="16"/>
      <c r="J50" s="16">
        <f>IF(E50="*","*",'Lookup for interactive - Supp'!I37)</f>
        <v>27.54491017964072</v>
      </c>
      <c r="K50" s="16">
        <f>IF(F50="*","*",'Lookup for interactive - Supp'!J37)</f>
        <v>30.779753761969904</v>
      </c>
      <c r="L50" s="16">
        <f>IF(G50="*","*",'Lookup for interactive - Supp'!K37)</f>
        <v>36.710719530102786</v>
      </c>
      <c r="M50" s="16">
        <f>IF(H50="*","*",'Lookup for interactive - Supp'!L37)</f>
        <v>18.729096989966557</v>
      </c>
      <c r="N50" s="11"/>
    </row>
    <row r="51" spans="3:14" ht="13" x14ac:dyDescent="0.3">
      <c r="C51" s="102"/>
      <c r="D51" s="16"/>
      <c r="E51" s="25"/>
      <c r="F51" s="25"/>
      <c r="G51" s="25"/>
      <c r="H51" s="25"/>
      <c r="I51" s="16"/>
      <c r="J51" s="16"/>
      <c r="K51" s="16"/>
      <c r="L51" s="16"/>
      <c r="M51" s="16"/>
      <c r="N51" s="11"/>
    </row>
    <row r="52" spans="3:14" ht="13.5" x14ac:dyDescent="0.3">
      <c r="C52" s="114" t="s">
        <v>1522</v>
      </c>
      <c r="D52" s="134"/>
      <c r="E52" s="116">
        <f>IF(ISERROR('Lookup for interactive - Supp'!D39),"*",'Lookup for interactive - Supp'!D39)</f>
        <v>8</v>
      </c>
      <c r="F52" s="116">
        <f>IF(ISERROR('Lookup for interactive - Supp'!E39),"*",'Lookup for interactive - Supp'!E39)</f>
        <v>7</v>
      </c>
      <c r="G52" s="116">
        <f>IF(ISERROR('Lookup for interactive - Supp'!F39),"*",'Lookup for interactive - Supp'!F39)</f>
        <v>3</v>
      </c>
      <c r="H52" s="116">
        <f>IF(ISERROR('Lookup for interactive - Supp'!G39),"*",'Lookup for interactive - Supp'!G39)</f>
        <v>3</v>
      </c>
      <c r="I52" s="134"/>
      <c r="J52" s="134">
        <f>IF(E52="*","*",'Lookup for interactive - Supp'!I39)</f>
        <v>9.5808383233532926</v>
      </c>
      <c r="K52" s="134">
        <f>IF(F52="*","*",'Lookup for interactive - Supp'!J39)</f>
        <v>7.9799361605107162</v>
      </c>
      <c r="L52" s="134">
        <f>IF(G52="*","*",'Lookup for interactive - Supp'!K39)</f>
        <v>3.6710719530102787</v>
      </c>
      <c r="M52" s="134">
        <f>IF(H52="*","*",'Lookup for interactive - Supp'!L39)</f>
        <v>4.0133779264214047</v>
      </c>
      <c r="N52" s="11"/>
    </row>
    <row r="53" spans="3:14" ht="13" x14ac:dyDescent="0.3">
      <c r="C53" s="104" t="s">
        <v>1485</v>
      </c>
      <c r="D53" s="16"/>
      <c r="E53" s="25">
        <f>IF(ISERROR('Lookup for interactive - Supp'!D40),"*",'Lookup for interactive - Supp'!D40)</f>
        <v>3</v>
      </c>
      <c r="F53" s="25">
        <f>IF(ISERROR('Lookup for interactive - Supp'!E40),"*",'Lookup for interactive - Supp'!E40)</f>
        <v>5</v>
      </c>
      <c r="G53" s="25" t="str">
        <f>IF(ISERROR('Lookup for interactive - Supp'!F40),"*",'Lookup for interactive - Supp'!F40)</f>
        <v>*</v>
      </c>
      <c r="H53" s="25">
        <f>IF(ISERROR('Lookup for interactive - Supp'!G40),"*",'Lookup for interactive - Supp'!G40)</f>
        <v>3</v>
      </c>
      <c r="I53" s="16"/>
      <c r="J53" s="16">
        <f>IF(E53="*","*",'Lookup for interactive - Supp'!I40)</f>
        <v>3.5928143712574849</v>
      </c>
      <c r="K53" s="16">
        <f>IF(F53="*","*",'Lookup for interactive - Supp'!J40)</f>
        <v>5.6999544003647973</v>
      </c>
      <c r="L53" s="16" t="str">
        <f>IF(G53="*","*",'Lookup for interactive - Supp'!K40)</f>
        <v>*</v>
      </c>
      <c r="M53" s="16">
        <f>IF(H53="*","*",'Lookup for interactive - Supp'!L40)</f>
        <v>4.0133779264214047</v>
      </c>
      <c r="N53" s="11"/>
    </row>
    <row r="54" spans="3:14" ht="13" x14ac:dyDescent="0.3">
      <c r="C54" s="102"/>
      <c r="D54" s="22"/>
      <c r="E54" s="13"/>
      <c r="F54" s="13"/>
      <c r="G54" s="13"/>
      <c r="H54" s="13"/>
      <c r="I54" s="22"/>
      <c r="J54" s="16"/>
      <c r="K54" s="16"/>
      <c r="L54" s="16"/>
      <c r="M54" s="16"/>
      <c r="N54" s="11"/>
    </row>
    <row r="55" spans="3:14" ht="13" x14ac:dyDescent="0.3">
      <c r="C55" s="114" t="s">
        <v>1486</v>
      </c>
      <c r="D55" s="134"/>
      <c r="E55" s="116">
        <f>IF(ISERROR('Lookup for interactive - Supp'!D42),"*",'Lookup for interactive - Supp'!D42)</f>
        <v>10</v>
      </c>
      <c r="F55" s="116" t="str">
        <f>IF(ISERROR('Lookup for interactive - Supp'!E42),"*",'Lookup for interactive - Supp'!E42)</f>
        <v>*</v>
      </c>
      <c r="G55" s="116" t="str">
        <f>IF(ISERROR('Lookup for interactive - Supp'!F42),"*",'Lookup for interactive - Supp'!F42)</f>
        <v>*</v>
      </c>
      <c r="H55" s="116" t="str">
        <f>IF(ISERROR('Lookup for interactive - Supp'!G42),"*",'Lookup for interactive - Supp'!G42)</f>
        <v>*</v>
      </c>
      <c r="I55" s="134"/>
      <c r="J55" s="134">
        <f>IF(E55="*","*",'Lookup for interactive - Supp'!I42)</f>
        <v>11.976047904191617</v>
      </c>
      <c r="K55" s="134" t="str">
        <f>IF(F55="*","*",'Lookup for interactive - Supp'!J42)</f>
        <v>*</v>
      </c>
      <c r="L55" s="134" t="str">
        <f>IF(G55="*","*",'Lookup for interactive - Supp'!K42)</f>
        <v>*</v>
      </c>
      <c r="M55" s="134" t="str">
        <f>IF(H55="*","*",'Lookup for interactive - Supp'!L42)</f>
        <v>*</v>
      </c>
      <c r="N55" s="11"/>
    </row>
    <row r="56" spans="3:14" ht="13" x14ac:dyDescent="0.3">
      <c r="C56" s="102"/>
      <c r="D56" s="22"/>
      <c r="E56" s="13"/>
      <c r="F56" s="13"/>
      <c r="G56" s="13"/>
      <c r="H56" s="13"/>
      <c r="I56" s="22"/>
      <c r="J56" s="22"/>
      <c r="K56" s="22"/>
      <c r="L56" s="22"/>
      <c r="M56" s="22"/>
      <c r="N56" s="11"/>
    </row>
    <row r="57" spans="3:14" ht="12.75" customHeight="1" x14ac:dyDescent="0.3">
      <c r="C57" s="114" t="s">
        <v>1487</v>
      </c>
      <c r="D57" s="134"/>
      <c r="E57" s="116">
        <f>IF(ISERROR('Lookup for interactive - Supp'!D44),"*",'Lookup for interactive - Supp'!D44)</f>
        <v>20</v>
      </c>
      <c r="F57" s="116">
        <f>IF(ISERROR('Lookup for interactive - Supp'!E44),"*",'Lookup for interactive - Supp'!E44)</f>
        <v>27</v>
      </c>
      <c r="G57" s="116">
        <f>IF(ISERROR('Lookup for interactive - Supp'!F44),"*",'Lookup for interactive - Supp'!F44)</f>
        <v>8</v>
      </c>
      <c r="H57" s="116">
        <f>IF(ISERROR('Lookup for interactive - Supp'!G44),"*",'Lookup for interactive - Supp'!G44)</f>
        <v>8</v>
      </c>
      <c r="I57" s="134"/>
      <c r="J57" s="134">
        <f>IF(E57="*","*",'Lookup for interactive - Supp'!I44)</f>
        <v>23.952095808383234</v>
      </c>
      <c r="K57" s="134">
        <f>IF(F57="*","*",'Lookup for interactive - Supp'!J44)</f>
        <v>30.779753761969904</v>
      </c>
      <c r="L57" s="134">
        <f>IF(G57="*","*",'Lookup for interactive - Supp'!K44)</f>
        <v>9.7895252080274116</v>
      </c>
      <c r="M57" s="134">
        <f>IF(H57="*","*",'Lookup for interactive - Supp'!L44)</f>
        <v>10.702341137123746</v>
      </c>
      <c r="N57" s="11"/>
    </row>
    <row r="58" spans="3:14" ht="13" x14ac:dyDescent="0.3">
      <c r="C58" s="102"/>
      <c r="D58" s="22"/>
      <c r="E58" s="13"/>
      <c r="F58" s="13"/>
      <c r="G58" s="13"/>
      <c r="H58" s="13"/>
      <c r="I58" s="22"/>
      <c r="J58" s="22"/>
      <c r="K58" s="22"/>
      <c r="L58" s="22"/>
      <c r="M58" s="22"/>
      <c r="N58" s="11"/>
    </row>
    <row r="59" spans="3:14" ht="12.75" customHeight="1" x14ac:dyDescent="0.3">
      <c r="C59" s="114" t="s">
        <v>1488</v>
      </c>
      <c r="D59" s="134"/>
      <c r="E59" s="116">
        <f>IF(ISERROR('Lookup for interactive - Supp'!D46),"*",'Lookup for interactive - Supp'!D46)</f>
        <v>45</v>
      </c>
      <c r="F59" s="116">
        <f>IF(ISERROR('Lookup for interactive - Supp'!E46),"*",'Lookup for interactive - Supp'!E46)</f>
        <v>64</v>
      </c>
      <c r="G59" s="116">
        <f>IF(ISERROR('Lookup for interactive - Supp'!F46),"*",'Lookup for interactive - Supp'!F46)</f>
        <v>33</v>
      </c>
      <c r="H59" s="116">
        <f>IF(ISERROR('Lookup for interactive - Supp'!G46),"*",'Lookup for interactive - Supp'!G46)</f>
        <v>34</v>
      </c>
      <c r="I59" s="134"/>
      <c r="J59" s="134">
        <f>IF(E59="*","*",'Lookup for interactive - Supp'!I46)</f>
        <v>53.892215568862277</v>
      </c>
      <c r="K59" s="134">
        <f>IF(F59="*","*",'Lookup for interactive - Supp'!J46)</f>
        <v>72.959416324669405</v>
      </c>
      <c r="L59" s="134">
        <f>IF(G59="*","*",'Lookup for interactive - Supp'!K46)</f>
        <v>40.381791483113069</v>
      </c>
      <c r="M59" s="134">
        <f>IF(H59="*","*",'Lookup for interactive - Supp'!L46)</f>
        <v>45.484949832775925</v>
      </c>
      <c r="N59" s="11"/>
    </row>
    <row r="60" spans="3:14" ht="13" x14ac:dyDescent="0.3">
      <c r="C60" s="103" t="s">
        <v>1489</v>
      </c>
      <c r="D60" s="16"/>
      <c r="E60" s="25" t="str">
        <f>IF(ISERROR('Lookup for interactive - Supp'!D47),"*",'Lookup for interactive - Supp'!D47)</f>
        <v>*</v>
      </c>
      <c r="F60" s="25">
        <f>IF(ISERROR('Lookup for interactive - Supp'!E47),"*",'Lookup for interactive - Supp'!E47)</f>
        <v>7</v>
      </c>
      <c r="G60" s="25">
        <f>IF(ISERROR('Lookup for interactive - Supp'!F47),"*",'Lookup for interactive - Supp'!F47)</f>
        <v>5</v>
      </c>
      <c r="H60" s="25" t="str">
        <f>IF(ISERROR('Lookup for interactive - Supp'!G47),"*",'Lookup for interactive - Supp'!G47)</f>
        <v>*</v>
      </c>
      <c r="I60" s="16"/>
      <c r="J60" s="16" t="str">
        <f>IF(E60="*","*",'Lookup for interactive - Supp'!I47)</f>
        <v>*</v>
      </c>
      <c r="K60" s="16">
        <f>IF(F60="*","*",'Lookup for interactive - Supp'!J47)</f>
        <v>7.9799361605107162</v>
      </c>
      <c r="L60" s="16">
        <f>IF(G60="*","*",'Lookup for interactive - Supp'!K47)</f>
        <v>6.1184532550171316</v>
      </c>
      <c r="M60" s="16" t="str">
        <f>IF(H60="*","*",'Lookup for interactive - Supp'!L47)</f>
        <v>*</v>
      </c>
      <c r="N60" s="11"/>
    </row>
    <row r="61" spans="3:14" ht="13" x14ac:dyDescent="0.3">
      <c r="C61" s="103" t="s">
        <v>1490</v>
      </c>
      <c r="D61" s="16"/>
      <c r="E61" s="25">
        <f>IF(ISERROR('Lookup for interactive - Supp'!D48),"*",'Lookup for interactive - Supp'!D48)</f>
        <v>6</v>
      </c>
      <c r="F61" s="25">
        <f>IF(ISERROR('Lookup for interactive - Supp'!E48),"*",'Lookup for interactive - Supp'!E48)</f>
        <v>9</v>
      </c>
      <c r="G61" s="25">
        <f>IF(ISERROR('Lookup for interactive - Supp'!F48),"*",'Lookup for interactive - Supp'!F48)</f>
        <v>13</v>
      </c>
      <c r="H61" s="25">
        <f>IF(ISERROR('Lookup for interactive - Supp'!G48),"*",'Lookup for interactive - Supp'!G48)</f>
        <v>11</v>
      </c>
      <c r="I61" s="16"/>
      <c r="J61" s="16">
        <f>IF(E61="*","*",'Lookup for interactive - Supp'!I48)</f>
        <v>7.1856287425149699</v>
      </c>
      <c r="K61" s="16">
        <f>IF(F61="*","*",'Lookup for interactive - Supp'!J48)</f>
        <v>10.259917920656635</v>
      </c>
      <c r="L61" s="16">
        <f>IF(G61="*","*",'Lookup for interactive - Supp'!K48)</f>
        <v>15.907978463044541</v>
      </c>
      <c r="M61" s="16">
        <f>IF(H61="*","*",'Lookup for interactive - Supp'!L48)</f>
        <v>14.71571906354515</v>
      </c>
      <c r="N61" s="11"/>
    </row>
    <row r="62" spans="3:14" ht="13" x14ac:dyDescent="0.3">
      <c r="C62" s="85"/>
      <c r="D62" s="22"/>
      <c r="E62" s="25"/>
      <c r="F62" s="25"/>
      <c r="G62" s="25"/>
      <c r="H62" s="25"/>
      <c r="I62" s="22"/>
      <c r="J62" s="16"/>
      <c r="K62" s="16"/>
      <c r="L62" s="16"/>
      <c r="M62" s="16"/>
      <c r="N62" s="11"/>
    </row>
    <row r="63" spans="3:14" ht="13" x14ac:dyDescent="0.3">
      <c r="C63" s="114" t="s">
        <v>1491</v>
      </c>
      <c r="D63" s="134"/>
      <c r="E63" s="116">
        <f>IF(ISERROR('Lookup for interactive - Supp'!D50),"*",'Lookup for interactive - Supp'!D50)</f>
        <v>54</v>
      </c>
      <c r="F63" s="116">
        <f>IF(ISERROR('Lookup for interactive - Supp'!E50),"*",'Lookup for interactive - Supp'!E50)</f>
        <v>55</v>
      </c>
      <c r="G63" s="116">
        <f>IF(ISERROR('Lookup for interactive - Supp'!F50),"*",'Lookup for interactive - Supp'!F50)</f>
        <v>34</v>
      </c>
      <c r="H63" s="116">
        <f>IF(ISERROR('Lookup for interactive - Supp'!G50),"*",'Lookup for interactive - Supp'!G50)</f>
        <v>24</v>
      </c>
      <c r="I63" s="134"/>
      <c r="J63" s="134">
        <f>IF(E63="*","*",'Lookup for interactive - Supp'!I50)</f>
        <v>64.670658682634738</v>
      </c>
      <c r="K63" s="134">
        <f>IF(F63="*","*",'Lookup for interactive - Supp'!J50)</f>
        <v>62.699498404012765</v>
      </c>
      <c r="L63" s="134">
        <f>IF(G63="*","*",'Lookup for interactive - Supp'!K50)</f>
        <v>41.605482134116492</v>
      </c>
      <c r="M63" s="134">
        <f>IF(H63="*","*",'Lookup for interactive - Supp'!L50)</f>
        <v>32.107023411371237</v>
      </c>
      <c r="N63" s="11"/>
    </row>
    <row r="64" spans="3:14" ht="13" x14ac:dyDescent="0.3">
      <c r="C64" s="103" t="s">
        <v>1492</v>
      </c>
      <c r="D64" s="16"/>
      <c r="E64" s="25">
        <f>IF(ISERROR('Lookup for interactive - Supp'!D51),"*",'Lookup for interactive - Supp'!D51)</f>
        <v>3</v>
      </c>
      <c r="F64" s="25">
        <f>IF(ISERROR('Lookup for interactive - Supp'!E51),"*",'Lookup for interactive - Supp'!E51)</f>
        <v>4</v>
      </c>
      <c r="G64" s="25" t="str">
        <f>IF(ISERROR('Lookup for interactive - Supp'!F51),"*",'Lookup for interactive - Supp'!F51)</f>
        <v>*</v>
      </c>
      <c r="H64" s="25" t="str">
        <f>IF(ISERROR('Lookup for interactive - Supp'!G51),"*",'Lookup for interactive - Supp'!G51)</f>
        <v>*</v>
      </c>
      <c r="I64" s="16"/>
      <c r="J64" s="16">
        <f>IF(E64="*","*",'Lookup for interactive - Supp'!I51)</f>
        <v>3.5928143712574849</v>
      </c>
      <c r="K64" s="16">
        <f>IF(F64="*","*",'Lookup for interactive - Supp'!J51)</f>
        <v>4.5599635202918378</v>
      </c>
      <c r="L64" s="16" t="str">
        <f>IF(G64="*","*",'Lookup for interactive - Supp'!K51)</f>
        <v>*</v>
      </c>
      <c r="M64" s="16" t="str">
        <f>IF(H64="*","*",'Lookup for interactive - Supp'!L51)</f>
        <v>*</v>
      </c>
      <c r="N64" s="11"/>
    </row>
    <row r="65" spans="3:16" ht="13" x14ac:dyDescent="0.3">
      <c r="C65" s="103" t="s">
        <v>1493</v>
      </c>
      <c r="D65" s="16"/>
      <c r="E65" s="25" t="str">
        <f>IF(ISERROR('Lookup for interactive - Supp'!D52),"*",'Lookup for interactive - Supp'!D52)</f>
        <v>*</v>
      </c>
      <c r="F65" s="25" t="str">
        <f>IF(ISERROR('Lookup for interactive - Supp'!E52),"*",'Lookup for interactive - Supp'!E52)</f>
        <v>*</v>
      </c>
      <c r="G65" s="25">
        <f>IF(ISERROR('Lookup for interactive - Supp'!F52),"*",'Lookup for interactive - Supp'!F52)</f>
        <v>4</v>
      </c>
      <c r="H65" s="25" t="str">
        <f>IF(ISERROR('Lookup for interactive - Supp'!G52),"*",'Lookup for interactive - Supp'!G52)</f>
        <v>*</v>
      </c>
      <c r="I65" s="16"/>
      <c r="J65" s="16" t="str">
        <f>IF(E65="*","*",'Lookup for interactive - Supp'!I52)</f>
        <v>*</v>
      </c>
      <c r="K65" s="16" t="str">
        <f>IF(F65="*","*",'Lookup for interactive - Supp'!J52)</f>
        <v>*</v>
      </c>
      <c r="L65" s="16">
        <f>IF(G65="*","*",'Lookup for interactive - Supp'!K52)</f>
        <v>4.8947626040137058</v>
      </c>
      <c r="M65" s="16" t="str">
        <f>IF(H65="*","*",'Lookup for interactive - Supp'!L52)</f>
        <v>*</v>
      </c>
      <c r="N65" s="11"/>
    </row>
    <row r="66" spans="3:16" ht="13" x14ac:dyDescent="0.3">
      <c r="C66" s="103" t="s">
        <v>75</v>
      </c>
      <c r="D66" s="16"/>
      <c r="E66" s="25">
        <f>IF(ISERROR('Lookup for interactive - Supp'!D53),"*",'Lookup for interactive - Supp'!D53)</f>
        <v>12</v>
      </c>
      <c r="F66" s="25">
        <f>IF(ISERROR('Lookup for interactive - Supp'!E53),"*",'Lookup for interactive - Supp'!E53)</f>
        <v>4</v>
      </c>
      <c r="G66" s="25" t="str">
        <f>IF(ISERROR('Lookup for interactive - Supp'!F53),"*",'Lookup for interactive - Supp'!F53)</f>
        <v>*</v>
      </c>
      <c r="H66" s="25">
        <f>IF(ISERROR('Lookup for interactive - Supp'!G53),"*",'Lookup for interactive - Supp'!G53)</f>
        <v>3</v>
      </c>
      <c r="I66" s="16"/>
      <c r="J66" s="16">
        <f>IF(E66="*","*",'Lookup for interactive - Supp'!I53)</f>
        <v>14.37125748502994</v>
      </c>
      <c r="K66" s="16">
        <f>IF(F66="*","*",'Lookup for interactive - Supp'!J53)</f>
        <v>4.5599635202918378</v>
      </c>
      <c r="L66" s="16" t="str">
        <f>IF(G66="*","*",'Lookup for interactive - Supp'!K53)</f>
        <v>*</v>
      </c>
      <c r="M66" s="16">
        <f>IF(H66="*","*",'Lookup for interactive - Supp'!L53)</f>
        <v>4.0133779264214047</v>
      </c>
      <c r="N66" s="11"/>
    </row>
    <row r="67" spans="3:16" ht="13" x14ac:dyDescent="0.3">
      <c r="C67" s="102"/>
      <c r="D67" s="22"/>
      <c r="E67" s="25"/>
      <c r="F67" s="25"/>
      <c r="G67" s="25"/>
      <c r="H67" s="25"/>
      <c r="I67" s="22"/>
      <c r="J67" s="16"/>
      <c r="K67" s="16"/>
      <c r="L67" s="16"/>
      <c r="M67" s="16"/>
      <c r="N67" s="11"/>
    </row>
    <row r="68" spans="3:16" ht="13" x14ac:dyDescent="0.3">
      <c r="C68" s="114" t="s">
        <v>1494</v>
      </c>
      <c r="D68" s="134"/>
      <c r="E68" s="116">
        <f>IF(ISERROR('Lookup for interactive - Supp'!D55),"*",'Lookup for interactive - Supp'!D55)</f>
        <v>4</v>
      </c>
      <c r="F68" s="116" t="str">
        <f>IF(ISERROR('Lookup for interactive - Supp'!E55),"*",'Lookup for interactive - Supp'!E55)</f>
        <v>*</v>
      </c>
      <c r="G68" s="116">
        <f>IF(ISERROR('Lookup for interactive - Supp'!F55),"*",'Lookup for interactive - Supp'!F55)</f>
        <v>5</v>
      </c>
      <c r="H68" s="116" t="str">
        <f>IF(ISERROR('Lookup for interactive - Supp'!G55),"*",'Lookup for interactive - Supp'!G55)</f>
        <v>*</v>
      </c>
      <c r="I68" s="134"/>
      <c r="J68" s="134">
        <f>IF(E68="*","*",'Lookup for interactive - Supp'!I55)</f>
        <v>4.7904191616766463</v>
      </c>
      <c r="K68" s="134" t="str">
        <f>IF(F68="*","*",'Lookup for interactive - Supp'!J55)</f>
        <v>*</v>
      </c>
      <c r="L68" s="134">
        <f>IF(G68="*","*",'Lookup for interactive - Supp'!K55)</f>
        <v>6.1184532550171316</v>
      </c>
      <c r="M68" s="134" t="str">
        <f>IF(H68="*","*",'Lookup for interactive - Supp'!L55)</f>
        <v>*</v>
      </c>
      <c r="N68" s="11"/>
    </row>
    <row r="69" spans="3:16" ht="13" x14ac:dyDescent="0.3">
      <c r="C69" s="235"/>
      <c r="D69" s="22"/>
      <c r="E69" s="13"/>
      <c r="F69" s="13"/>
      <c r="G69" s="13"/>
      <c r="H69" s="13"/>
      <c r="I69" s="22"/>
      <c r="J69" s="22"/>
      <c r="K69" s="22"/>
      <c r="L69" s="22"/>
      <c r="M69" s="22"/>
      <c r="N69" s="11"/>
    </row>
    <row r="70" spans="3:16" ht="13" x14ac:dyDescent="0.3">
      <c r="C70" s="114" t="s">
        <v>1495</v>
      </c>
      <c r="D70" s="134"/>
      <c r="E70" s="116">
        <f>IF(ISERROR('Lookup for interactive - Supp'!D57),"*",'Lookup for interactive - Supp'!D57)</f>
        <v>68</v>
      </c>
      <c r="F70" s="116">
        <f>IF(ISERROR('Lookup for interactive - Supp'!E57),"*",'Lookup for interactive - Supp'!E57)</f>
        <v>77</v>
      </c>
      <c r="G70" s="116">
        <f>IF(ISERROR('Lookup for interactive - Supp'!F57),"*",'Lookup for interactive - Supp'!F57)</f>
        <v>45</v>
      </c>
      <c r="H70" s="116">
        <f>IF(ISERROR('Lookup for interactive - Supp'!G57),"*",'Lookup for interactive - Supp'!G57)</f>
        <v>40</v>
      </c>
      <c r="I70" s="134"/>
      <c r="J70" s="134">
        <f>IF(E70="*","*",'Lookup for interactive - Supp'!I57)</f>
        <v>81.437125748503007</v>
      </c>
      <c r="K70" s="134">
        <f>IF(F70="*","*",'Lookup for interactive - Supp'!J57)</f>
        <v>87.779297765617869</v>
      </c>
      <c r="L70" s="134">
        <f>IF(G70="*","*",'Lookup for interactive - Supp'!K57)</f>
        <v>55.066079295154189</v>
      </c>
      <c r="M70" s="134">
        <f>IF(H70="*","*",'Lookup for interactive - Supp'!L57)</f>
        <v>53.511705685618729</v>
      </c>
      <c r="N70" s="11"/>
    </row>
    <row r="71" spans="3:16" ht="13" x14ac:dyDescent="0.3">
      <c r="C71" s="101" t="s">
        <v>1496</v>
      </c>
      <c r="D71" s="16"/>
      <c r="E71" s="25">
        <f>IF(ISERROR('Lookup for interactive - Supp'!D58),"*",'Lookup for interactive - Supp'!D58)</f>
        <v>31</v>
      </c>
      <c r="F71" s="25">
        <f>IF(ISERROR('Lookup for interactive - Supp'!E58),"*",'Lookup for interactive - Supp'!E58)</f>
        <v>32</v>
      </c>
      <c r="G71" s="25">
        <f>IF(ISERROR('Lookup for interactive - Supp'!F58),"*",'Lookup for interactive - Supp'!F58)</f>
        <v>14</v>
      </c>
      <c r="H71" s="25">
        <f>IF(ISERROR('Lookup for interactive - Supp'!G58),"*",'Lookup for interactive - Supp'!G58)</f>
        <v>21</v>
      </c>
      <c r="I71" s="16"/>
      <c r="J71" s="16">
        <f>IF(E71="*","*",'Lookup for interactive - Supp'!I58)</f>
        <v>37.125748502994014</v>
      </c>
      <c r="K71" s="16">
        <f>IF(F71="*","*",'Lookup for interactive - Supp'!J58)</f>
        <v>36.479708162334703</v>
      </c>
      <c r="L71" s="16">
        <f>IF(G71="*","*",'Lookup for interactive - Supp'!K58)</f>
        <v>17.13166911404797</v>
      </c>
      <c r="M71" s="16">
        <f>IF(H71="*","*",'Lookup for interactive - Supp'!L58)</f>
        <v>28.093645484949832</v>
      </c>
      <c r="N71" s="11"/>
    </row>
    <row r="72" spans="3:16" ht="13" x14ac:dyDescent="0.3">
      <c r="C72" s="101" t="s">
        <v>1497</v>
      </c>
      <c r="D72" s="16"/>
      <c r="E72" s="25">
        <f>IF(ISERROR('Lookup for interactive - Supp'!D59),"*",'Lookup for interactive - Supp'!D59)</f>
        <v>4</v>
      </c>
      <c r="F72" s="25">
        <f>IF(ISERROR('Lookup for interactive - Supp'!E59),"*",'Lookup for interactive - Supp'!E59)</f>
        <v>9</v>
      </c>
      <c r="G72" s="25">
        <f>IF(ISERROR('Lookup for interactive - Supp'!F59),"*",'Lookup for interactive - Supp'!F59)</f>
        <v>4</v>
      </c>
      <c r="H72" s="25">
        <f>IF(ISERROR('Lookup for interactive - Supp'!G59),"*",'Lookup for interactive - Supp'!G59)</f>
        <v>3</v>
      </c>
      <c r="I72" s="16"/>
      <c r="J72" s="16">
        <f>IF(E72="*","*",'Lookup for interactive - Supp'!I59)</f>
        <v>4.7904191616766463</v>
      </c>
      <c r="K72" s="16">
        <f>IF(F72="*","*",'Lookup for interactive - Supp'!J59)</f>
        <v>10.259917920656635</v>
      </c>
      <c r="L72" s="16">
        <f>IF(G72="*","*",'Lookup for interactive - Supp'!K59)</f>
        <v>4.8947626040137058</v>
      </c>
      <c r="M72" s="16">
        <f>IF(H72="*","*",'Lookup for interactive - Supp'!L59)</f>
        <v>4.0133779264214047</v>
      </c>
      <c r="N72" s="11"/>
    </row>
    <row r="73" spans="3:16" ht="13" x14ac:dyDescent="0.3">
      <c r="C73" s="101" t="s">
        <v>1506</v>
      </c>
      <c r="D73" s="16"/>
      <c r="E73" s="25" t="str">
        <f>IF(ISERROR('Lookup for interactive - Supp'!D60),"*",'Lookup for interactive - Supp'!D60)</f>
        <v>*</v>
      </c>
      <c r="F73" s="25">
        <f>IF(ISERROR('Lookup for interactive - Supp'!E60),"*",'Lookup for interactive - Supp'!E60)</f>
        <v>4</v>
      </c>
      <c r="G73" s="25" t="str">
        <f>IF(ISERROR('Lookup for interactive - Supp'!F60),"*",'Lookup for interactive - Supp'!F60)</f>
        <v>*</v>
      </c>
      <c r="H73" s="25" t="str">
        <f>IF(ISERROR('Lookup for interactive - Supp'!G60),"*",'Lookup for interactive - Supp'!G60)</f>
        <v>*</v>
      </c>
      <c r="I73" s="16"/>
      <c r="J73" s="16" t="str">
        <f>IF(E73="*","*",'Lookup for interactive - Supp'!I60)</f>
        <v>*</v>
      </c>
      <c r="K73" s="16">
        <f>IF(F73="*","*",'Lookup for interactive - Supp'!J60)</f>
        <v>4.5599635202918378</v>
      </c>
      <c r="L73" s="16" t="str">
        <f>IF(G73="*","*",'Lookup for interactive - Supp'!K60)</f>
        <v>*</v>
      </c>
      <c r="M73" s="16" t="str">
        <f>IF(H73="*","*",'Lookup for interactive - Supp'!L60)</f>
        <v>*</v>
      </c>
      <c r="N73" s="11"/>
      <c r="P73" s="59"/>
    </row>
    <row r="74" spans="3:16" ht="13" x14ac:dyDescent="0.3">
      <c r="C74" s="101" t="s">
        <v>1507</v>
      </c>
      <c r="D74" s="16"/>
      <c r="E74" s="25">
        <f>IF(ISERROR('Lookup for interactive - Supp'!D61),"*",'Lookup for interactive - Supp'!D61)</f>
        <v>3</v>
      </c>
      <c r="F74" s="25">
        <f>IF(ISERROR('Lookup for interactive - Supp'!E61),"*",'Lookup for interactive - Supp'!E61)</f>
        <v>7</v>
      </c>
      <c r="G74" s="25">
        <f>IF(ISERROR('Lookup for interactive - Supp'!F61),"*",'Lookup for interactive - Supp'!F61)</f>
        <v>3</v>
      </c>
      <c r="H74" s="25" t="str">
        <f>IF(ISERROR('Lookup for interactive - Supp'!G61),"*",'Lookup for interactive - Supp'!G61)</f>
        <v>*</v>
      </c>
      <c r="I74" s="16"/>
      <c r="J74" s="16">
        <f>IF(E74="*","*",'Lookup for interactive - Supp'!I61)</f>
        <v>3.5928143712574849</v>
      </c>
      <c r="K74" s="16">
        <f>IF(F74="*","*",'Lookup for interactive - Supp'!J61)</f>
        <v>7.9799361605107162</v>
      </c>
      <c r="L74" s="16">
        <f>IF(G74="*","*",'Lookup for interactive - Supp'!K61)</f>
        <v>3.6710719530102787</v>
      </c>
      <c r="M74" s="16" t="str">
        <f>IF(H74="*","*",'Lookup for interactive - Supp'!L61)</f>
        <v>*</v>
      </c>
      <c r="N74" s="11"/>
    </row>
    <row r="75" spans="3:16" ht="13" x14ac:dyDescent="0.3">
      <c r="C75" s="102"/>
      <c r="D75" s="22"/>
      <c r="E75" s="25"/>
      <c r="F75" s="25"/>
      <c r="G75" s="25"/>
      <c r="H75" s="25"/>
      <c r="I75" s="22"/>
      <c r="J75" s="16"/>
      <c r="K75" s="16"/>
      <c r="L75" s="16"/>
      <c r="M75" s="16"/>
      <c r="N75" s="11"/>
    </row>
    <row r="76" spans="3:16" ht="13" x14ac:dyDescent="0.3">
      <c r="C76" s="114" t="s">
        <v>1499</v>
      </c>
      <c r="D76" s="134"/>
      <c r="E76" s="116">
        <f>IF(ISERROR('Lookup for interactive - Supp'!D63),"*",'Lookup for interactive - Supp'!D63)</f>
        <v>11</v>
      </c>
      <c r="F76" s="116">
        <f>IF(ISERROR('Lookup for interactive - Supp'!E63),"*",'Lookup for interactive - Supp'!E63)</f>
        <v>9</v>
      </c>
      <c r="G76" s="116">
        <f>IF(ISERROR('Lookup for interactive - Supp'!F63),"*",'Lookup for interactive - Supp'!F63)</f>
        <v>3</v>
      </c>
      <c r="H76" s="116" t="str">
        <f>IF(ISERROR('Lookup for interactive - Supp'!G63),"*",'Lookup for interactive - Supp'!G63)</f>
        <v>*</v>
      </c>
      <c r="I76" s="134"/>
      <c r="J76" s="134">
        <f>IF(E76="*","*",'Lookup for interactive - Supp'!I63)</f>
        <v>13.173652694610778</v>
      </c>
      <c r="K76" s="134">
        <f>IF(F76="*","*",'Lookup for interactive - Supp'!J63)</f>
        <v>10.259917920656635</v>
      </c>
      <c r="L76" s="134">
        <f>IF(G76="*","*",'Lookup for interactive - Supp'!K63)</f>
        <v>3.6710719530102787</v>
      </c>
      <c r="M76" s="134" t="str">
        <f>IF(H76="*","*",'Lookup for interactive - Supp'!L63)</f>
        <v>*</v>
      </c>
      <c r="N76" s="11"/>
    </row>
    <row r="77" spans="3:16" ht="13" x14ac:dyDescent="0.3">
      <c r="C77" s="235"/>
      <c r="D77" s="22"/>
      <c r="E77" s="13"/>
      <c r="F77" s="13"/>
      <c r="G77" s="13"/>
      <c r="H77" s="13"/>
      <c r="I77" s="22"/>
      <c r="J77" s="13"/>
      <c r="K77" s="13"/>
      <c r="L77" s="13"/>
      <c r="M77" s="13"/>
      <c r="N77" s="11"/>
    </row>
    <row r="78" spans="3:16" ht="13" x14ac:dyDescent="0.3">
      <c r="C78" s="114" t="s">
        <v>1500</v>
      </c>
      <c r="D78" s="134"/>
      <c r="E78" s="116" t="str">
        <f>IF(ISERROR('Lookup for interactive - Supp'!D65),"*",'Lookup for interactive - Supp'!D65)</f>
        <v>*</v>
      </c>
      <c r="F78" s="116" t="str">
        <f>IF(ISERROR('Lookup for interactive - Supp'!E65),"*",'Lookup for interactive - Supp'!E65)</f>
        <v>*</v>
      </c>
      <c r="G78" s="116" t="str">
        <f>IF(ISERROR('Lookup for interactive - Supp'!F65),"*",'Lookup for interactive - Supp'!F65)</f>
        <v>*</v>
      </c>
      <c r="H78" s="116" t="str">
        <f>IF(ISERROR('Lookup for interactive - Supp'!G65),"*",'Lookup for interactive - Supp'!G65)</f>
        <v>*</v>
      </c>
      <c r="I78" s="134"/>
      <c r="J78" s="134" t="str">
        <f>IF(E78="*","*",'Lookup for interactive - Supp'!I65)</f>
        <v>*</v>
      </c>
      <c r="K78" s="134" t="str">
        <f>IF(F78="*","*",'Lookup for interactive - Supp'!J65)</f>
        <v>*</v>
      </c>
      <c r="L78" s="134" t="str">
        <f>IF(G78="*","*",'Lookup for interactive - Supp'!K65)</f>
        <v>*</v>
      </c>
      <c r="M78" s="134" t="str">
        <f>IF(H78="*","*",'Lookup for interactive - Supp'!L65)</f>
        <v>*</v>
      </c>
      <c r="N78" s="11"/>
    </row>
    <row r="79" spans="3:16" x14ac:dyDescent="0.25">
      <c r="C79" s="131"/>
      <c r="D79" s="132"/>
      <c r="E79" s="132"/>
      <c r="F79" s="132"/>
      <c r="G79" s="132"/>
      <c r="H79" s="132"/>
      <c r="I79" s="132"/>
      <c r="J79" s="132"/>
      <c r="K79" s="132"/>
      <c r="L79" s="132"/>
      <c r="M79" s="132"/>
    </row>
    <row r="80" spans="3:16" ht="21" customHeight="1" x14ac:dyDescent="0.25">
      <c r="C80" s="216" t="s">
        <v>1513</v>
      </c>
    </row>
    <row r="81" spans="3:3" ht="12.75" customHeight="1" x14ac:dyDescent="0.25">
      <c r="C81" s="216" t="s">
        <v>1514</v>
      </c>
    </row>
    <row r="82" spans="3:3" ht="9.75" customHeight="1" x14ac:dyDescent="0.25">
      <c r="C82" s="217" t="s">
        <v>1515</v>
      </c>
    </row>
  </sheetData>
  <sheetProtection algorithmName="SHA-512" hashValue="ZndUoWykrIwL3d3DH7b/eASTWdYaCGhIstBKITX7laeLGJA3CQJ7EkKAvsM1r/Gj67tH78y078pKGCRih+8x2w==" saltValue="avHnRxAA0pTi5FReV2jBSA==" spinCount="100000" sheet="1" objects="1" scenarios="1"/>
  <mergeCells count="3">
    <mergeCell ref="C17:C18"/>
    <mergeCell ref="E17:H17"/>
    <mergeCell ref="J17:M17"/>
  </mergeCells>
  <conditionalFormatting sqref="O20:O78">
    <cfRule type="containsText" dxfId="6" priority="2" operator="containsText" text="false">
      <formula>NOT(ISERROR(SEARCH("false",O20)))</formula>
    </cfRule>
  </conditionalFormatting>
  <dataValidations count="1">
    <dataValidation type="list" allowBlank="1" showInputMessage="1" showErrorMessage="1" sqref="C15 E15">
      <formula1>LAnames</formula1>
    </dataValidation>
  </dataValidations>
  <hyperlinks>
    <hyperlink ref="C82" r:id="rId1"/>
  </hyperlinks>
  <pageMargins left="0.15748031496062992" right="0.15748031496062992" top="0.39370078740157483" bottom="0.39370078740157483" header="0.51181102362204722" footer="0.51181102362204722"/>
  <pageSetup paperSize="9" scale="6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6385" r:id="rId5" name="Drop Down 1">
              <controlPr locked="0" defaultSize="0" autoLine="0" autoPict="0">
                <anchor moveWithCells="1">
                  <from>
                    <xdr:col>2</xdr:col>
                    <xdr:colOff>31750</xdr:colOff>
                    <xdr:row>12</xdr:row>
                    <xdr:rowOff>19050</xdr:rowOff>
                  </from>
                  <to>
                    <xdr:col>4</xdr:col>
                    <xdr:colOff>19050</xdr:colOff>
                    <xdr:row>13</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Contents</vt:lpstr>
      <vt:lpstr>Data source &amp; notes</vt:lpstr>
      <vt:lpstr>Cases by year</vt:lpstr>
      <vt:lpstr>Rates by year</vt:lpstr>
      <vt:lpstr>Cases by HB - 2nd suppression</vt:lpstr>
      <vt:lpstr>Rates by HB - Suppression</vt:lpstr>
      <vt:lpstr>Cases by LA - 2nd suppression</vt:lpstr>
      <vt:lpstr>Rates by LA - Suppression</vt:lpstr>
      <vt:lpstr>Trends by area - Suppressed</vt:lpstr>
      <vt:lpstr>Lookup for interactive - Supp</vt:lpstr>
      <vt:lpstr>Data - 5 year cases (2nd Supp)</vt:lpstr>
      <vt:lpstr>Lookup for interactive trend</vt:lpstr>
      <vt:lpstr>Data - 5-year births</vt:lpstr>
      <vt:lpstr>'Cases by HB - 2nd suppression'!Print_Area</vt:lpstr>
      <vt:lpstr>'Cases by LA - 2nd suppression'!Print_Area</vt:lpstr>
      <vt:lpstr>'Cases by year'!Print_Area</vt:lpstr>
      <vt:lpstr>'Rates by HB - Suppression'!Print_Area</vt:lpstr>
      <vt:lpstr>'Rates by LA - Suppression'!Print_Area</vt:lpstr>
      <vt:lpstr>'Rates by year'!Print_Area</vt:lpstr>
      <vt:lpstr>'Trends by area - Suppressed'!Print_Area</vt:lpstr>
    </vt:vector>
  </TitlesOfParts>
  <Company>NHS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Allen</dc:creator>
  <cp:lastModifiedBy>ni251389</cp:lastModifiedBy>
  <cp:lastPrinted>2017-09-12T12:05:37Z</cp:lastPrinted>
  <dcterms:created xsi:type="dcterms:W3CDTF">2017-08-21T13:55:14Z</dcterms:created>
  <dcterms:modified xsi:type="dcterms:W3CDTF">2022-11-07T15:31:09Z</dcterms:modified>
</cp:coreProperties>
</file>