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 filterPrivacy="1"/>
  <xr:revisionPtr revIDLastSave="0" documentId="8_{09672CAF-7940-4ABA-AA99-DCF568E7E8A2}" xr6:coauthVersionLast="47" xr6:coauthVersionMax="47" xr10:uidLastSave="{00000000-0000-0000-0000-000000000000}"/>
  <bookViews>
    <workbookView xWindow="0" yWindow="0" windowWidth="21585" windowHeight="8085" tabRatio="692" xr2:uid="{00000000-000D-0000-FFFF-FFFF00000000}"/>
  </bookViews>
  <sheets>
    <sheet name="Readme" sheetId="51" r:id="rId1"/>
    <sheet name="Population structure " sheetId="52" r:id="rId2"/>
    <sheet name="Mortality &amp; YLL" sheetId="50" r:id="rId3"/>
  </sheets>
  <externalReferences>
    <externalReference r:id="rId4"/>
  </externalReferences>
  <definedNames>
    <definedName name="____RC05S1RD" localSheetId="1">#REF!</definedName>
    <definedName name="____RC05S1RD" localSheetId="0">#REF!</definedName>
    <definedName name="____RC05S1RD">#REF!</definedName>
    <definedName name="___MY01" localSheetId="1">#REF!</definedName>
    <definedName name="___MY01" localSheetId="0">#REF!</definedName>
    <definedName name="___MY01">#REF!</definedName>
    <definedName name="___RC05S1RD" localSheetId="1">#REF!</definedName>
    <definedName name="___RC05S1RD" localSheetId="0">#REF!</definedName>
    <definedName name="___RC05S1RD">#REF!</definedName>
    <definedName name="__MY01" localSheetId="1">#REF!</definedName>
    <definedName name="__MY01" localSheetId="0">#REF!</definedName>
    <definedName name="__MY01">#REF!</definedName>
    <definedName name="__RC05S1RD" localSheetId="1">#REF!</definedName>
    <definedName name="__RC05S1RD" localSheetId="0">#REF!</definedName>
    <definedName name="__RC05S1RD">#REF!</definedName>
    <definedName name="_MY01" localSheetId="1">#REF!</definedName>
    <definedName name="_MY01" localSheetId="0">#REF!</definedName>
    <definedName name="_MY01">#REF!</definedName>
    <definedName name="_P02" localSheetId="1">#REF!</definedName>
    <definedName name="_P02" localSheetId="0">#REF!</definedName>
    <definedName name="_P02">#REF!</definedName>
    <definedName name="_P03" localSheetId="1">#REF!</definedName>
    <definedName name="_P03" localSheetId="0">#REF!</definedName>
    <definedName name="_P03">#REF!</definedName>
    <definedName name="_RC05S1RD" localSheetId="1">#REF!</definedName>
    <definedName name="_RC05S1RD" localSheetId="0">#REF!</definedName>
    <definedName name="_RC05S1RD">#REF!</definedName>
    <definedName name="_S02" localSheetId="1">#REF!</definedName>
    <definedName name="_S02" localSheetId="0">#REF!</definedName>
    <definedName name="_S02">#REF!</definedName>
    <definedName name="_S03" localSheetId="1">#REF!</definedName>
    <definedName name="_S03" localSheetId="0">#REF!</definedName>
    <definedName name="_S03">#REF!</definedName>
    <definedName name="_S04" localSheetId="1">#REF!</definedName>
    <definedName name="_S04" localSheetId="0">#REF!</definedName>
    <definedName name="_S04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ANGL" localSheetId="1">#REF!</definedName>
    <definedName name="ANGL" localSheetId="0">#REF!</definedName>
    <definedName name="ANGL">#REF!</definedName>
    <definedName name="ANGL1" localSheetId="1">#REF!</definedName>
    <definedName name="ANGL1" localSheetId="0">#REF!</definedName>
    <definedName name="ANGL1">#REF!</definedName>
    <definedName name="BLAEN" localSheetId="1">#REF!</definedName>
    <definedName name="BLAEN" localSheetId="0">#REF!</definedName>
    <definedName name="BLAEN">#REF!</definedName>
    <definedName name="bmiHB" localSheetId="1">#REF!</definedName>
    <definedName name="bmiHB" localSheetId="0">#REF!</definedName>
    <definedName name="bmiHB">#REF!</definedName>
    <definedName name="bmiLA" localSheetId="1">#REF!</definedName>
    <definedName name="bmiLA" localSheetId="0">#REF!</definedName>
    <definedName name="bmiLA">#REF!</definedName>
    <definedName name="BRIDG" localSheetId="1">#REF!</definedName>
    <definedName name="BRIDG" localSheetId="0">#REF!</definedName>
    <definedName name="BRIDG">#REF!</definedName>
    <definedName name="CAERP" localSheetId="1">#REF!</definedName>
    <definedName name="CAERP" localSheetId="0">#REF!</definedName>
    <definedName name="CAERP">#REF!</definedName>
    <definedName name="CARDF" localSheetId="1">#REF!</definedName>
    <definedName name="CARDF" localSheetId="0">#REF!</definedName>
    <definedName name="CARDF">#REF!</definedName>
    <definedName name="CARMS" localSheetId="1">#REF!</definedName>
    <definedName name="CARMS" localSheetId="0">#REF!</definedName>
    <definedName name="CARMS">#REF!</definedName>
    <definedName name="CERED" localSheetId="1">#REF!</definedName>
    <definedName name="CERED" localSheetId="0">#REF!</definedName>
    <definedName name="CERED">#REF!</definedName>
    <definedName name="CONWY" localSheetId="1">#REF!</definedName>
    <definedName name="CONWY" localSheetId="0">#REF!</definedName>
    <definedName name="CONWY">#REF!</definedName>
    <definedName name="_xlnm.Database">[1]CFDATA!$A$1:$L$952</definedName>
    <definedName name="DENBI" localSheetId="1">#REF!</definedName>
    <definedName name="DENBI" localSheetId="0">#REF!</definedName>
    <definedName name="DENBI">#REF!</definedName>
    <definedName name="drinkingHB" localSheetId="1">#REF!</definedName>
    <definedName name="drinkingHB" localSheetId="0">#REF!</definedName>
    <definedName name="drinkingHB">#REF!</definedName>
    <definedName name="drinkingLA" localSheetId="1">#REF!</definedName>
    <definedName name="drinkingLA" localSheetId="0">#REF!</definedName>
    <definedName name="drinkingLA">#REF!</definedName>
    <definedName name="exerciseHB" localSheetId="1">#REF!</definedName>
    <definedName name="exerciseHB" localSheetId="0">#REF!</definedName>
    <definedName name="exerciseHB">#REF!</definedName>
    <definedName name="exerciseLA" localSheetId="1">#REF!</definedName>
    <definedName name="exerciseLA" localSheetId="0">#REF!</definedName>
    <definedName name="exerciseLA">#REF!</definedName>
    <definedName name="FLINT" localSheetId="1">#REF!</definedName>
    <definedName name="FLINT" localSheetId="0">#REF!</definedName>
    <definedName name="FLINT">#REF!</definedName>
    <definedName name="fruitHB" localSheetId="1">#REF!</definedName>
    <definedName name="fruitHB" localSheetId="0">#REF!</definedName>
    <definedName name="fruitHB">#REF!</definedName>
    <definedName name="fruitLA" localSheetId="1">#REF!</definedName>
    <definedName name="fruitLA" localSheetId="0">#REF!</definedName>
    <definedName name="fruitLA">#REF!</definedName>
    <definedName name="G" localSheetId="1">#REF!</definedName>
    <definedName name="G" localSheetId="0">#REF!</definedName>
    <definedName name="G">#REF!</definedName>
    <definedName name="GWYN" localSheetId="1">#REF!</definedName>
    <definedName name="GWYN" localSheetId="0">#REF!</definedName>
    <definedName name="GWYN">#REF!</definedName>
    <definedName name="H" localSheetId="1">#REF!</definedName>
    <definedName name="H" localSheetId="0">#REF!</definedName>
    <definedName name="H">#REF!</definedName>
    <definedName name="lltiHB" localSheetId="1">#REF!</definedName>
    <definedName name="lltiHB" localSheetId="0">#REF!</definedName>
    <definedName name="lltiHB">#REF!</definedName>
    <definedName name="lltiLA" localSheetId="1">#REF!</definedName>
    <definedName name="lltiLA" localSheetId="0">#REF!</definedName>
    <definedName name="lltiLA">#REF!</definedName>
    <definedName name="MERTH" localSheetId="1">#REF!</definedName>
    <definedName name="MERTH" localSheetId="0">#REF!</definedName>
    <definedName name="MERTH">#REF!</definedName>
    <definedName name="MONS" localSheetId="1">#REF!</definedName>
    <definedName name="MONS" localSheetId="0">#REF!</definedName>
    <definedName name="MONS">#REF!</definedName>
    <definedName name="nathanlookup" localSheetId="1">#REF!</definedName>
    <definedName name="nathanlookup" localSheetId="0">#REF!</definedName>
    <definedName name="nathanlookup">#REF!</definedName>
    <definedName name="NEATH" localSheetId="1">#REF!</definedName>
    <definedName name="NEATH" localSheetId="0">#REF!</definedName>
    <definedName name="NEATH">#REF!</definedName>
    <definedName name="NEWPT" localSheetId="1">#REF!</definedName>
    <definedName name="NEWPT" localSheetId="0">#REF!</definedName>
    <definedName name="NEWPT">#REF!</definedName>
    <definedName name="PEMBS" localSheetId="1">#REF!</definedName>
    <definedName name="PEMBS" localSheetId="0">#REF!</definedName>
    <definedName name="PEMBS">#REF!</definedName>
    <definedName name="pop" localSheetId="1">#REF!</definedName>
    <definedName name="pop" localSheetId="0">#REF!</definedName>
    <definedName name="pop">#REF!</definedName>
    <definedName name="POWYS" localSheetId="1">#REF!</definedName>
    <definedName name="POWYS" localSheetId="0">#REF!</definedName>
    <definedName name="POWYS">#REF!</definedName>
    <definedName name="_xlnm.Print_Area" localSheetId="2">'Mortality &amp; YLL'!$A$1:$T$44</definedName>
    <definedName name="_xlnm.Print_Area" localSheetId="1">'Population structure '!$A$1:$L$42</definedName>
    <definedName name="_xlnm.Print_Area" localSheetId="0">Readme!$A$1:$B$33</definedName>
    <definedName name="qcmental" localSheetId="1">#REF!</definedName>
    <definedName name="qcmental" localSheetId="0">#REF!</definedName>
    <definedName name="qcmental">#REF!</definedName>
    <definedName name="qcphysical" localSheetId="1">#REF!</definedName>
    <definedName name="qcphysical" localSheetId="0">#REF!</definedName>
    <definedName name="qcphysical">#REF!</definedName>
    <definedName name="RCT" localSheetId="1">#REF!</definedName>
    <definedName name="RCT" localSheetId="0">#REF!</definedName>
    <definedName name="RCT">#REF!</definedName>
    <definedName name="smokeHB" localSheetId="1">#REF!</definedName>
    <definedName name="smokeHB" localSheetId="0">#REF!</definedName>
    <definedName name="smokeHB">#REF!</definedName>
    <definedName name="smokeLA" localSheetId="1">#REF!</definedName>
    <definedName name="smokeLA" localSheetId="0">#REF!</definedName>
    <definedName name="smokeLA">#REF!</definedName>
    <definedName name="SWANS" localSheetId="1">#REF!</definedName>
    <definedName name="SWANS" localSheetId="0">#REF!</definedName>
    <definedName name="SWANS">#REF!</definedName>
    <definedName name="SY04S1RD" localSheetId="1">#REF!</definedName>
    <definedName name="SY04S1RD" localSheetId="0">#REF!</definedName>
    <definedName name="SY04S1RD">#REF!</definedName>
    <definedName name="SY05PCT" localSheetId="1">#REF!</definedName>
    <definedName name="SY05PCT" localSheetId="0">#REF!</definedName>
    <definedName name="SY05PCT">#REF!</definedName>
    <definedName name="TORFA" localSheetId="1">#REF!</definedName>
    <definedName name="TORFA" localSheetId="0">#REF!</definedName>
    <definedName name="TORFA">#REF!</definedName>
    <definedName name="VALEG" localSheetId="1">#REF!</definedName>
    <definedName name="VALEG" localSheetId="0">#REF!</definedName>
    <definedName name="VALEG">#REF!</definedName>
    <definedName name="WARDS102" localSheetId="1">#REF!</definedName>
    <definedName name="WARDS102" localSheetId="0">#REF!</definedName>
    <definedName name="WARDS102">#REF!</definedName>
    <definedName name="WARDS112" localSheetId="1">#REF!</definedName>
    <definedName name="WARDS112" localSheetId="0">#REF!</definedName>
    <definedName name="WARDS112">#REF!</definedName>
    <definedName name="WREXH" localSheetId="1">#REF!</definedName>
    <definedName name="WREXH" localSheetId="0">#REF!</definedName>
    <definedName name="WREXH">#REF!</definedName>
    <definedName name="ytu" localSheetId="1">#REF!</definedName>
    <definedName name="ytu" localSheetId="0">#REF!</definedName>
    <definedName name="ytu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50" l="1"/>
  <c r="D30" i="50"/>
  <c r="G30" i="50"/>
  <c r="D31" i="50"/>
  <c r="G31" i="50"/>
  <c r="D32" i="50"/>
  <c r="G32" i="50"/>
  <c r="D33" i="50"/>
  <c r="G33" i="50"/>
  <c r="C34" i="50"/>
  <c r="D34" i="50"/>
  <c r="F34" i="50"/>
  <c r="G34" i="50" l="1"/>
</calcChain>
</file>

<file path=xl/sharedStrings.xml><?xml version="1.0" encoding="utf-8"?>
<sst xmlns="http://schemas.openxmlformats.org/spreadsheetml/2006/main" count="90" uniqueCount="64">
  <si>
    <t>TOPIC:</t>
  </si>
  <si>
    <t>Marwolaeth</t>
  </si>
  <si>
    <t>SUBJECT:</t>
  </si>
  <si>
    <t>Blynyddoedd o fywyd a gollir (YLL)</t>
  </si>
  <si>
    <t>SOURCE:</t>
  </si>
  <si>
    <t>Marwolaethau Iechyd y Cyhoedd (PHM), y Swyddfa Ystadegau Gwladol</t>
  </si>
  <si>
    <t>Amcangyfrifon poblogaeth canol blwyddyn, y Swyddfa Ystadegau Gwladol</t>
  </si>
  <si>
    <t>Mynegai Amddifadedd Lluosog Cymru (MALlC) 2019, Llywodraeth Cymru (LlC)</t>
  </si>
  <si>
    <t>GEOGRAPHY:</t>
  </si>
  <si>
    <t>Cymru</t>
  </si>
  <si>
    <t>PERIOD:</t>
  </si>
  <si>
    <t>2016-2018</t>
  </si>
  <si>
    <t>DEMOGRAPHY:</t>
  </si>
  <si>
    <t>Pobl o dan 75 oed</t>
  </si>
  <si>
    <t>STATISTICS:</t>
  </si>
  <si>
    <t>Cyfrif, cyfartaledd flynyddol a chyfradd fras fesul 100,000</t>
  </si>
  <si>
    <t>CONTACT:</t>
  </si>
  <si>
    <t>arsyllfaiechydcyhoedduscymru@wales.nhs.uk</t>
  </si>
  <si>
    <t>NOTES:</t>
  </si>
  <si>
    <t xml:space="preserve">Mae'r blynyddoedd o fywyd a gollir wedi cael eu cyfrifo gan ddefnyddio'r fethodoleg a ddarperir gan ONS. Cyfrifir cyfanswm y blynyddoedd a gollir gan ddefnyddio'r fformiwla ganlynol: </t>
  </si>
  <si>
    <t xml:space="preserve">lle mae 
A = torbwynt oed (75 yn y dadansoddiad hwn)  
ai = oed yn marw + 0.5.  
di = nifer y marwolaethau yn y grŵp oedran </t>
  </si>
  <si>
    <t>Mae mwy o fanylion am y fethodoleg ar gael yma:</t>
  </si>
  <si>
    <t>https://www.ons.gov.uk/peoplepopulationandcommunity/birthsdeathsandmarriages/deaths/methodologies/userguidetomortalitystatisticsjuly2017#death-rates-ratios-and-standardisation</t>
  </si>
  <si>
    <t>© 2022 Ymddiriedolaeth GIG Iechyd Cyhoeddus Cymru</t>
  </si>
  <si>
    <t>Gellir atgynhyrchu deunydd a geir yn y ddogfen hon o dan amodau'r Drwydded Llywodraeth Agored (OGL)</t>
  </si>
  <si>
    <t xml:space="preserve">www.nationalarchives.gov.uk/doc/open-government-licence/version/3/  </t>
  </si>
  <si>
    <t xml:space="preserve">cyhyd â bod hynny'n cael ei wneud yn gywir ac na chaiff ei ddefnyddio mewn cyd-destun camarweiniol. </t>
  </si>
  <si>
    <t>Dylid rhoi cydnabyddiaeth i Ymddiriedolaeth GIG Iechyd Cyhoeddus Cymru.</t>
  </si>
  <si>
    <t>Mae hawlfraint y trefniant teipograffyddol, y dyluniad a'r cynllun yn eiddo i Ymddiriedolaeth GIG Iechyd Cyhoeddus Cymru.</t>
  </si>
  <si>
    <t>Cyfrif cyfartalog blynyddol poblogaeth* a chanran, yn ôl cwintel 2019 MALlC, pob person o dan 75 oed, Cymru, 2016-2018</t>
  </si>
  <si>
    <t>0-19</t>
  </si>
  <si>
    <t>20-39</t>
  </si>
  <si>
    <t>40-59</t>
  </si>
  <si>
    <t>60-74</t>
  </si>
  <si>
    <t>Pumed MALlC</t>
  </si>
  <si>
    <t>Cyfartaledd flynyddol</t>
  </si>
  <si>
    <t>%</t>
  </si>
  <si>
    <t>Lleiaf difreintiedig</t>
  </si>
  <si>
    <t>Lleiaf difreintiedig nesaf</t>
  </si>
  <si>
    <t>Canol</t>
  </si>
  <si>
    <t>Mwyaf difreintiedig nesaf</t>
  </si>
  <si>
    <t>Mwyaf difreintiedig</t>
  </si>
  <si>
    <t>Cyfanswm</t>
  </si>
  <si>
    <t>Cynhyrchwyd gan Arsyllfa Iechyd Cyhoeddus Cymru, gan ddefnyddio  PHM a MYE (ONS) a MALlC 2019 (LlC)</t>
  </si>
  <si>
    <t>*Caiff cyfrifon eu talgrynnu i'r 100 person agosaf</t>
  </si>
  <si>
    <t>Blynyddoedd o fywyd a gollir cyn pryd (YLL), cyfrif a chyfradd fras fesul  100,000*, MALlC 2019, pob person o dan 75 oed, Cymru, 2016-2018</t>
  </si>
  <si>
    <t>pumed MALlC</t>
  </si>
  <si>
    <t>Cyfanswm YLL</t>
  </si>
  <si>
    <t>Cyfradd fras fesul 100,000</t>
  </si>
  <si>
    <r>
      <t>YLL disgwyliedig yn flynyddol</t>
    </r>
    <r>
      <rPr>
        <b/>
        <vertAlign val="superscript"/>
        <sz val="9"/>
        <color rgb="FF325083"/>
        <rFont val="Verdana"/>
        <family val="2"/>
      </rPr>
      <t>1</t>
    </r>
  </si>
  <si>
    <r>
      <t xml:space="preserve">Gormodedd blynyddol </t>
    </r>
    <r>
      <rPr>
        <b/>
        <vertAlign val="superscript"/>
        <sz val="9"/>
        <color rgb="FF325083"/>
        <rFont val="Verdana"/>
        <family val="2"/>
      </rPr>
      <t>2</t>
    </r>
  </si>
  <si>
    <t>% ormodol o'r holl YLL yn y pumed</t>
  </si>
  <si>
    <t>-</t>
  </si>
  <si>
    <t>Cynhyrchwyd gan Arsyllfa Iechyd Cyhoeddus Cymru, gan ddefnyddio PHM a MYE (ONS) a MALlC 2019 (LlC)</t>
  </si>
  <si>
    <t>*Caiff cyfrifon YLL eu talgrynnu i'r 100 mlynedd agosaf o fywyd a gollir</t>
  </si>
  <si>
    <r>
      <rPr>
        <vertAlign val="superscript"/>
        <sz val="8"/>
        <color rgb="FF325083"/>
        <rFont val="Verdana"/>
        <family val="2"/>
      </rPr>
      <t>1</t>
    </r>
    <r>
      <rPr>
        <sz val="8"/>
        <color rgb="FF325083"/>
        <rFont val="Verdana"/>
        <family val="2"/>
      </rPr>
      <t xml:space="preserve">Gormodedd yw nifer y YLL dros y YLL disgwyliedig os yw cyfraddau marwolaeth yn y pumed lleiaf difreintiedig yr un peth ym mhob pumed amddifadedd arall. Cyfrifir gan ddefnyddio proffiliau marwolaeth a phoblogaeth sy'n benodol i oed.  </t>
    </r>
  </si>
  <si>
    <r>
      <rPr>
        <vertAlign val="superscript"/>
        <sz val="8"/>
        <color rgb="FF325083"/>
        <rFont val="Verdana"/>
        <family val="2"/>
      </rPr>
      <t>2</t>
    </r>
    <r>
      <rPr>
        <sz val="8"/>
        <color rgb="FF325083"/>
        <rFont val="Verdana"/>
        <family val="2"/>
      </rPr>
      <t>Cyfanswm YLL llai YLL disgwyliedig o fewn pob cwintel</t>
    </r>
  </si>
  <si>
    <t>Marwolaeth cyn pryd, cyfrif a chyfradd fesul 100,000, MALlC 2019, pob person o dan 75 oed, Cymru, 
2016-2018</t>
  </si>
  <si>
    <t>Cyfanswm y marwolaethau</t>
  </si>
  <si>
    <r>
      <t>Marwolaethau disgwyliedig blynyddol</t>
    </r>
    <r>
      <rPr>
        <b/>
        <vertAlign val="superscript"/>
        <sz val="9"/>
        <color rgb="FF000080"/>
        <rFont val="Verdana"/>
        <family val="2"/>
      </rPr>
      <t>1</t>
    </r>
  </si>
  <si>
    <r>
      <t>Gormodedd blynyddol</t>
    </r>
    <r>
      <rPr>
        <b/>
        <vertAlign val="superscript"/>
        <sz val="9"/>
        <color rgb="FF000080"/>
        <rFont val="Verdana"/>
        <family val="2"/>
      </rPr>
      <t>2</t>
    </r>
  </si>
  <si>
    <t>% ormodol yr holl farwolaethau yn y pumed</t>
  </si>
  <si>
    <r>
      <rPr>
        <vertAlign val="superscript"/>
        <sz val="8"/>
        <color rgb="FF325083"/>
        <rFont val="Verdana"/>
        <family val="2"/>
      </rPr>
      <t>1</t>
    </r>
    <r>
      <rPr>
        <sz val="8"/>
        <color rgb="FF325083"/>
        <rFont val="Verdana"/>
        <family val="2"/>
      </rPr>
      <t xml:space="preserve">Gormodedd yw nifer y marwolaethau dros y marwolaethau disgwyliedig os yw cyfraddau marwolaeth yn y pumed lleiaf difreintiedig yr un peth ym mhob pumed amddifadedd arall. Cyfrifir gan ddefnyddio proffiliau marwolaeth a phoblogaeth sy'n benodol i oed.  </t>
    </r>
  </si>
  <si>
    <r>
      <rPr>
        <vertAlign val="superscript"/>
        <sz val="8"/>
        <color rgb="FF325083"/>
        <rFont val="Verdana"/>
        <family val="2"/>
      </rPr>
      <t>2</t>
    </r>
    <r>
      <rPr>
        <sz val="8"/>
        <color rgb="FF325083"/>
        <rFont val="Verdana"/>
        <family val="2"/>
      </rPr>
      <t>Cyfanswm marwolaethau llai marwolaethau disgwyliedig o fewn pob cwintel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</si>
</sst>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"/>
    <numFmt numFmtId="166" formatCode="#,##0.0"/>
  </numFmts>
  <fonts count="30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indexed="10"/>
      <name val="Verdana"/>
      <family val="2"/>
    </font>
    <font>
      <b/>
      <sz val="10"/>
      <color rgb="FF266492"/>
      <name val="Verdana"/>
      <family val="2"/>
    </font>
    <font>
      <sz val="10"/>
      <color rgb="FF000080"/>
      <name val="Verdana"/>
      <family val="2"/>
    </font>
    <font>
      <sz val="11"/>
      <name val="Verdana"/>
      <family val="2"/>
    </font>
    <font>
      <u/>
      <sz val="10"/>
      <color indexed="12"/>
      <name val="Arial"/>
      <family val="2"/>
    </font>
    <font>
      <sz val="10"/>
      <color indexed="18"/>
      <name val="Verdana"/>
      <family val="2"/>
    </font>
    <font>
      <sz val="8"/>
      <color theme="1"/>
      <name val="Verdana"/>
      <family val="2"/>
    </font>
    <font>
      <u/>
      <sz val="10"/>
      <color indexed="12"/>
      <name val="Verdana"/>
      <family val="2"/>
    </font>
    <font>
      <b/>
      <sz val="9"/>
      <name val="Verdana"/>
      <family val="2"/>
    </font>
    <font>
      <u/>
      <sz val="11"/>
      <color theme="10"/>
      <name val="Calibri"/>
      <family val="2"/>
    </font>
    <font>
      <sz val="9"/>
      <name val="Verdana"/>
      <family val="2"/>
    </font>
    <font>
      <b/>
      <sz val="9"/>
      <color rgb="FF000080"/>
      <name val="Verdana"/>
      <family val="2"/>
    </font>
    <font>
      <sz val="10"/>
      <name val="Arial"/>
      <family val="2"/>
    </font>
    <font>
      <sz val="8"/>
      <color rgb="FF325083"/>
      <name val="Verdana"/>
      <family val="2"/>
    </font>
    <font>
      <vertAlign val="superscript"/>
      <sz val="8"/>
      <color rgb="FF325083"/>
      <name val="Verdana"/>
      <family val="2"/>
    </font>
    <font>
      <b/>
      <sz val="10"/>
      <color rgb="FF325083"/>
      <name val="Verdana"/>
      <family val="2"/>
    </font>
    <font>
      <sz val="9"/>
      <color rgb="FF325083"/>
      <name val="Verdana"/>
      <family val="2"/>
    </font>
    <font>
      <b/>
      <sz val="9"/>
      <color rgb="FF325083"/>
      <name val="Verdana"/>
      <family val="2"/>
    </font>
    <font>
      <b/>
      <vertAlign val="superscript"/>
      <sz val="9"/>
      <color rgb="FF000080"/>
      <name val="Verdana"/>
      <family val="2"/>
    </font>
    <font>
      <sz val="9"/>
      <color rgb="FF5F739C"/>
      <name val="Verdana"/>
      <family val="2"/>
    </font>
    <font>
      <b/>
      <vertAlign val="superscript"/>
      <sz val="9"/>
      <color rgb="FF325083"/>
      <name val="Verdana"/>
      <family val="2"/>
    </font>
    <font>
      <sz val="11"/>
      <color theme="0" tint="-0.499984740745262"/>
      <name val="Calibri"/>
      <family val="2"/>
      <scheme val="minor"/>
    </font>
    <font>
      <sz val="9"/>
      <color theme="0" tint="-0.499984740745262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325083"/>
      </top>
      <bottom/>
      <diagonal/>
    </border>
    <border>
      <left/>
      <right/>
      <top/>
      <bottom style="thin">
        <color rgb="FF325083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9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4" fillId="0" borderId="0" xfId="2" applyFont="1"/>
    <xf numFmtId="49" fontId="6" fillId="0" borderId="0" xfId="3" applyNumberFormat="1" applyFont="1"/>
    <xf numFmtId="49" fontId="9" fillId="0" borderId="0" xfId="3" applyNumberFormat="1" applyFont="1" applyAlignment="1">
      <alignment vertical="center"/>
    </xf>
    <xf numFmtId="0" fontId="9" fillId="0" borderId="0" xfId="2" applyFont="1" applyFill="1" applyBorder="1" applyAlignment="1">
      <alignment vertical="top"/>
    </xf>
    <xf numFmtId="0" fontId="9" fillId="0" borderId="0" xfId="3" applyFont="1" applyAlignment="1">
      <alignment horizontal="left" vertical="top" wrapText="1"/>
    </xf>
    <xf numFmtId="0" fontId="9" fillId="0" borderId="0" xfId="3" applyFont="1" applyAlignment="1">
      <alignment vertical="top"/>
    </xf>
    <xf numFmtId="0" fontId="4" fillId="0" borderId="0" xfId="2" applyFont="1" applyFill="1" applyBorder="1" applyAlignment="1">
      <alignment horizontal="left" vertical="top"/>
    </xf>
    <xf numFmtId="0" fontId="9" fillId="0" borderId="0" xfId="2" applyFont="1" applyFill="1" applyBorder="1" applyAlignment="1">
      <alignment horizontal="left" vertical="top"/>
    </xf>
    <xf numFmtId="0" fontId="4" fillId="0" borderId="0" xfId="2" applyFont="1" applyFill="1" applyBorder="1" applyAlignment="1">
      <alignment vertical="top" wrapText="1"/>
    </xf>
    <xf numFmtId="0" fontId="9" fillId="0" borderId="0" xfId="2" applyFont="1" applyFill="1" applyBorder="1" applyAlignment="1">
      <alignment vertical="top" wrapText="1"/>
    </xf>
    <xf numFmtId="0" fontId="11" fillId="0" borderId="0" xfId="4" applyAlignment="1" applyProtection="1">
      <alignment horizontal="center" vertical="center"/>
    </xf>
    <xf numFmtId="0" fontId="11" fillId="0" borderId="0" xfId="4" applyFill="1" applyBorder="1" applyAlignment="1" applyProtection="1">
      <alignment vertical="top"/>
    </xf>
    <xf numFmtId="0" fontId="4" fillId="0" borderId="0" xfId="2" applyFont="1" applyBorder="1"/>
    <xf numFmtId="0" fontId="8" fillId="0" borderId="0" xfId="2" applyFont="1" applyFill="1" applyBorder="1" applyAlignment="1">
      <alignment vertical="top" wrapText="1"/>
    </xf>
    <xf numFmtId="0" fontId="15" fillId="0" borderId="0" xfId="5" applyFont="1"/>
    <xf numFmtId="0" fontId="3" fillId="0" borderId="0" xfId="5"/>
    <xf numFmtId="0" fontId="17" fillId="0" borderId="0" xfId="5" applyFont="1"/>
    <xf numFmtId="165" fontId="17" fillId="0" borderId="0" xfId="5" applyNumberFormat="1" applyFont="1"/>
    <xf numFmtId="165" fontId="15" fillId="0" borderId="0" xfId="5" applyNumberFormat="1" applyFont="1"/>
    <xf numFmtId="166" fontId="17" fillId="0" borderId="0" xfId="5" applyNumberFormat="1" applyFont="1" applyAlignment="1">
      <alignment horizontal="right" indent="2"/>
    </xf>
    <xf numFmtId="3" fontId="17" fillId="0" borderId="0" xfId="5" applyNumberFormat="1" applyFont="1" applyAlignment="1">
      <alignment horizontal="right" indent="1"/>
    </xf>
    <xf numFmtId="3" fontId="15" fillId="0" borderId="0" xfId="5" applyNumberFormat="1" applyFont="1" applyAlignment="1">
      <alignment horizontal="right" indent="1"/>
    </xf>
    <xf numFmtId="0" fontId="14" fillId="0" borderId="0" xfId="4" applyFont="1" applyFill="1" applyBorder="1" applyAlignment="1" applyProtection="1">
      <alignment vertical="top" wrapText="1"/>
    </xf>
    <xf numFmtId="3" fontId="17" fillId="0" borderId="0" xfId="5" applyNumberFormat="1" applyFont="1" applyAlignment="1">
      <alignment horizontal="right" indent="3"/>
    </xf>
    <xf numFmtId="0" fontId="20" fillId="0" borderId="0" xfId="5" applyFont="1"/>
    <xf numFmtId="3" fontId="15" fillId="0" borderId="0" xfId="5" applyNumberFormat="1" applyFont="1" applyAlignment="1">
      <alignment horizontal="right" indent="3"/>
    </xf>
    <xf numFmtId="0" fontId="7" fillId="0" borderId="0" xfId="2" applyFont="1" applyFill="1" applyBorder="1"/>
    <xf numFmtId="0" fontId="22" fillId="0" borderId="0" xfId="2" applyFont="1" applyFill="1" applyBorder="1" applyAlignment="1">
      <alignment horizontal="left" vertical="center" indent="1"/>
    </xf>
    <xf numFmtId="0" fontId="22" fillId="0" borderId="0" xfId="2" applyFont="1" applyFill="1" applyBorder="1" applyAlignment="1">
      <alignment horizontal="left" vertical="top" indent="1"/>
    </xf>
    <xf numFmtId="0" fontId="10" fillId="0" borderId="0" xfId="5" applyFont="1" applyAlignment="1">
      <alignment horizontal="center" vertical="center"/>
    </xf>
    <xf numFmtId="0" fontId="12" fillId="0" borderId="0" xfId="2" applyFont="1" applyFill="1" applyBorder="1" applyAlignment="1">
      <alignment vertical="top" wrapText="1"/>
    </xf>
    <xf numFmtId="0" fontId="13" fillId="0" borderId="0" xfId="5" applyFont="1" applyAlignment="1">
      <alignment horizontal="left" indent="1"/>
    </xf>
    <xf numFmtId="0" fontId="13" fillId="0" borderId="0" xfId="5" applyFont="1" applyAlignment="1">
      <alignment wrapText="1"/>
    </xf>
    <xf numFmtId="0" fontId="13" fillId="0" borderId="0" xfId="5" applyFont="1" applyAlignment="1"/>
    <xf numFmtId="3" fontId="17" fillId="0" borderId="0" xfId="5" applyNumberFormat="1" applyFont="1" applyAlignment="1">
      <alignment horizontal="right" indent="2"/>
    </xf>
    <xf numFmtId="3" fontId="15" fillId="0" borderId="0" xfId="5" applyNumberFormat="1" applyFont="1" applyAlignment="1">
      <alignment horizontal="right" indent="2"/>
    </xf>
    <xf numFmtId="166" fontId="15" fillId="0" borderId="0" xfId="5" applyNumberFormat="1" applyFont="1" applyAlignment="1">
      <alignment horizontal="right" indent="2"/>
    </xf>
    <xf numFmtId="0" fontId="18" fillId="0" borderId="0" xfId="5" applyFont="1" applyAlignment="1"/>
    <xf numFmtId="0" fontId="26" fillId="0" borderId="0" xfId="5" applyFont="1"/>
    <xf numFmtId="0" fontId="24" fillId="0" borderId="0" xfId="5" applyFont="1" applyAlignment="1">
      <alignment horizontal="left"/>
    </xf>
    <xf numFmtId="0" fontId="24" fillId="0" borderId="0" xfId="5" applyFont="1"/>
    <xf numFmtId="0" fontId="23" fillId="0" borderId="0" xfId="5" applyFont="1" applyAlignment="1">
      <alignment horizontal="left"/>
    </xf>
    <xf numFmtId="0" fontId="17" fillId="0" borderId="2" xfId="5" applyFont="1" applyBorder="1"/>
    <xf numFmtId="0" fontId="17" fillId="0" borderId="2" xfId="5" applyFont="1" applyBorder="1" applyAlignment="1">
      <alignment horizontal="right" indent="1"/>
    </xf>
    <xf numFmtId="0" fontId="23" fillId="0" borderId="0" xfId="5" applyFont="1"/>
    <xf numFmtId="0" fontId="17" fillId="0" borderId="0" xfId="5" applyFont="1" applyBorder="1" applyAlignment="1">
      <alignment horizontal="center"/>
    </xf>
    <xf numFmtId="0" fontId="23" fillId="0" borderId="0" xfId="5" applyFont="1" applyAlignment="1">
      <alignment horizontal="right" wrapText="1"/>
    </xf>
    <xf numFmtId="0" fontId="17" fillId="0" borderId="1" xfId="5" applyFont="1" applyBorder="1"/>
    <xf numFmtId="1" fontId="17" fillId="0" borderId="0" xfId="5" applyNumberFormat="1" applyFont="1"/>
    <xf numFmtId="3" fontId="17" fillId="0" borderId="0" xfId="5" applyNumberFormat="1" applyFont="1" applyAlignment="1">
      <alignment horizontal="right"/>
    </xf>
    <xf numFmtId="3" fontId="15" fillId="0" borderId="0" xfId="5" applyNumberFormat="1" applyFont="1" applyAlignment="1">
      <alignment horizontal="right"/>
    </xf>
    <xf numFmtId="0" fontId="28" fillId="0" borderId="0" xfId="0" applyFont="1"/>
    <xf numFmtId="0" fontId="17" fillId="0" borderId="0" xfId="5" applyFont="1" applyFill="1"/>
    <xf numFmtId="0" fontId="29" fillId="0" borderId="0" xfId="5" applyFont="1" applyAlignment="1">
      <alignment horizontal="center"/>
    </xf>
    <xf numFmtId="0" fontId="29" fillId="0" borderId="0" xfId="5" applyFont="1"/>
    <xf numFmtId="165" fontId="29" fillId="0" borderId="0" xfId="5" applyNumberFormat="1" applyFont="1"/>
    <xf numFmtId="0" fontId="29" fillId="0" borderId="0" xfId="5" applyFont="1" applyAlignment="1">
      <alignment horizontal="right"/>
    </xf>
    <xf numFmtId="3" fontId="29" fillId="0" borderId="0" xfId="5" applyNumberFormat="1" applyFont="1"/>
    <xf numFmtId="3" fontId="15" fillId="0" borderId="0" xfId="5" applyNumberFormat="1" applyFont="1"/>
    <xf numFmtId="1" fontId="29" fillId="0" borderId="0" xfId="5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2" fillId="0" borderId="0" xfId="2" applyFont="1" applyFill="1" applyBorder="1" applyAlignment="1">
      <alignment horizontal="left" vertical="top" wrapText="1" indent="1"/>
    </xf>
    <xf numFmtId="0" fontId="13" fillId="0" borderId="0" xfId="5" applyFont="1" applyAlignment="1">
      <alignment horizontal="left" wrapText="1" indent="1"/>
    </xf>
    <xf numFmtId="0" fontId="24" fillId="0" borderId="0" xfId="5" applyFont="1" applyAlignment="1">
      <alignment horizontal="center" wrapText="1"/>
    </xf>
    <xf numFmtId="0" fontId="11" fillId="0" borderId="0" xfId="4" applyAlignment="1" applyProtection="1"/>
    <xf numFmtId="0" fontId="22" fillId="0" borderId="0" xfId="2" applyFont="1" applyFill="1" applyBorder="1" applyAlignment="1">
      <alignment horizontal="left" vertical="top" wrapText="1" indent="1"/>
    </xf>
    <xf numFmtId="0" fontId="13" fillId="0" borderId="0" xfId="5" applyFont="1" applyAlignment="1">
      <alignment horizontal="left" wrapText="1" indent="1"/>
    </xf>
    <xf numFmtId="0" fontId="5" fillId="0" borderId="0" xfId="5" applyFont="1" applyBorder="1" applyAlignment="1">
      <alignment horizontal="left" vertical="top" wrapText="1"/>
    </xf>
    <xf numFmtId="0" fontId="17" fillId="0" borderId="1" xfId="5" applyFont="1" applyBorder="1" applyAlignment="1">
      <alignment horizontal="center"/>
    </xf>
    <xf numFmtId="0" fontId="24" fillId="0" borderId="0" xfId="5" applyFont="1" applyAlignment="1">
      <alignment horizontal="center" wrapText="1"/>
    </xf>
    <xf numFmtId="0" fontId="20" fillId="0" borderId="0" xfId="5" applyFont="1" applyAlignment="1">
      <alignment horizontal="left" wrapText="1"/>
    </xf>
    <xf numFmtId="0" fontId="5" fillId="0" borderId="2" xfId="5" applyFont="1" applyBorder="1" applyAlignment="1">
      <alignment horizontal="left" vertical="top" wrapText="1"/>
    </xf>
    <xf numFmtId="49" fontId="1" fillId="0" borderId="0" xfId="3" applyNumberFormat="1" applyFont="1"/>
  </cellXfs>
  <cellStyles count="13">
    <cellStyle name="Comma 2" xfId="10" xr:uid="{00000000-0005-0000-0000-000000000000}"/>
    <cellStyle name="Hyperlink" xfId="4" builtinId="8"/>
    <cellStyle name="Hyperlink 2" xfId="6" xr:uid="{00000000-0005-0000-0000-000002000000}"/>
    <cellStyle name="Hyperlink 3" xfId="8" xr:uid="{00000000-0005-0000-0000-000003000000}"/>
    <cellStyle name="Normal" xfId="0" builtinId="0"/>
    <cellStyle name="Normal 10 19" xfId="5" xr:uid="{00000000-0005-0000-0000-000005000000}"/>
    <cellStyle name="Normal 2" xfId="1" xr:uid="{00000000-0005-0000-0000-000006000000}"/>
    <cellStyle name="Normal 2 2" xfId="2" xr:uid="{00000000-0005-0000-0000-000007000000}"/>
    <cellStyle name="Normal 2 3" xfId="3" xr:uid="{00000000-0005-0000-0000-000008000000}"/>
    <cellStyle name="Normal 2 3 2" xfId="12" xr:uid="{00000000-0005-0000-0000-000009000000}"/>
    <cellStyle name="Normal 2 3 2 2" xfId="7" xr:uid="{00000000-0005-0000-0000-00000A000000}"/>
    <cellStyle name="Normal 3" xfId="9" xr:uid="{00000000-0005-0000-0000-00000B000000}"/>
    <cellStyle name="Percent 2" xfId="11" xr:uid="{00000000-0005-0000-0000-00000C000000}"/>
  </cellStyles>
  <dxfs count="0"/>
  <tableStyles count="0" defaultTableStyle="TableStyleMedium2" defaultPivotStyle="PivotStyleLight16"/>
  <colors>
    <mruColors>
      <color rgb="FF325083"/>
      <color rgb="FFD6DCE6"/>
      <color rgb="FFADB9CD"/>
      <color rgb="FFACB9CD"/>
      <color rgb="FF5B739C"/>
      <color rgb="FF8496B4"/>
      <color rgb="FF09739C"/>
      <color rgb="FF182C48"/>
      <color rgb="FF5F739C"/>
      <color rgb="FF1C2C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260830793698945"/>
          <c:y val="0.25162099418423761"/>
          <c:w val="0.75739173228346457"/>
          <c:h val="0.63654803252272385"/>
        </c:manualLayout>
      </c:layout>
      <c:barChart>
        <c:barDir val="bar"/>
        <c:grouping val="stacked"/>
        <c:varyColors val="0"/>
        <c:ser>
          <c:idx val="0"/>
          <c:order val="0"/>
          <c:tx>
            <c:v>0-19</c:v>
          </c:tx>
          <c:spPr>
            <a:solidFill>
              <a:srgbClr val="325083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Lleiaf difreintiedig</c:v>
              </c:pt>
              <c:pt idx="1">
                <c:v>Lleiaf difreintiedig nesaf</c:v>
              </c:pt>
              <c:pt idx="2">
                <c:v>Canol</c:v>
              </c:pt>
              <c:pt idx="3">
                <c:v>Mwyaf difreintiedig nesaf</c:v>
              </c:pt>
              <c:pt idx="4">
                <c:v>Mwyaf difreintiedig</c:v>
              </c:pt>
            </c:strLit>
          </c:cat>
          <c:val>
            <c:numLit>
              <c:formatCode>General</c:formatCode>
              <c:ptCount val="5"/>
              <c:pt idx="0">
                <c:v>132500</c:v>
              </c:pt>
              <c:pt idx="1">
                <c:v>131800</c:v>
              </c:pt>
              <c:pt idx="2">
                <c:v>136400</c:v>
              </c:pt>
              <c:pt idx="3">
                <c:v>141800</c:v>
              </c:pt>
              <c:pt idx="4">
                <c:v>162200</c:v>
              </c:pt>
            </c:numLit>
          </c:val>
          <c:extLst>
            <c:ext xmlns:c16="http://schemas.microsoft.com/office/drawing/2014/chart" uri="{C3380CC4-5D6E-409C-BE32-E72D297353CC}">
              <c16:uniqueId val="{00000000-1F72-4DDF-B01D-F2BBB2718237}"/>
            </c:ext>
          </c:extLst>
        </c:ser>
        <c:ser>
          <c:idx val="1"/>
          <c:order val="1"/>
          <c:tx>
            <c:v>20-39</c:v>
          </c:tx>
          <c:spPr>
            <a:solidFill>
              <a:srgbClr val="5B739C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Lleiaf difreintiedig</c:v>
              </c:pt>
              <c:pt idx="1">
                <c:v>Lleiaf difreintiedig nesaf</c:v>
              </c:pt>
              <c:pt idx="2">
                <c:v>Canol</c:v>
              </c:pt>
              <c:pt idx="3">
                <c:v>Mwyaf difreintiedig nesaf</c:v>
              </c:pt>
              <c:pt idx="4">
                <c:v>Mwyaf difreintiedig</c:v>
              </c:pt>
            </c:strLit>
          </c:cat>
          <c:val>
            <c:numLit>
              <c:formatCode>General</c:formatCode>
              <c:ptCount val="5"/>
              <c:pt idx="0">
                <c:v>133900</c:v>
              </c:pt>
              <c:pt idx="1">
                <c:v>142700</c:v>
              </c:pt>
              <c:pt idx="2">
                <c:v>165500</c:v>
              </c:pt>
              <c:pt idx="3">
                <c:v>161300</c:v>
              </c:pt>
              <c:pt idx="4">
                <c:v>173200</c:v>
              </c:pt>
            </c:numLit>
          </c:val>
          <c:extLst>
            <c:ext xmlns:c16="http://schemas.microsoft.com/office/drawing/2014/chart" uri="{C3380CC4-5D6E-409C-BE32-E72D297353CC}">
              <c16:uniqueId val="{00000001-1F72-4DDF-B01D-F2BBB2718237}"/>
            </c:ext>
          </c:extLst>
        </c:ser>
        <c:ser>
          <c:idx val="2"/>
          <c:order val="2"/>
          <c:tx>
            <c:v>40-59</c:v>
          </c:tx>
          <c:spPr>
            <a:solidFill>
              <a:srgbClr val="ADB9CD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325083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Lleiaf difreintiedig</c:v>
              </c:pt>
              <c:pt idx="1">
                <c:v>Lleiaf difreintiedig nesaf</c:v>
              </c:pt>
              <c:pt idx="2">
                <c:v>Canol</c:v>
              </c:pt>
              <c:pt idx="3">
                <c:v>Mwyaf difreintiedig nesaf</c:v>
              </c:pt>
              <c:pt idx="4">
                <c:v>Mwyaf difreintiedig</c:v>
              </c:pt>
            </c:strLit>
          </c:cat>
          <c:val>
            <c:numLit>
              <c:formatCode>General</c:formatCode>
              <c:ptCount val="5"/>
              <c:pt idx="0">
                <c:v>170700</c:v>
              </c:pt>
              <c:pt idx="1">
                <c:v>172000</c:v>
              </c:pt>
              <c:pt idx="2">
                <c:v>162800</c:v>
              </c:pt>
              <c:pt idx="3">
                <c:v>159300</c:v>
              </c:pt>
              <c:pt idx="4">
                <c:v>149100</c:v>
              </c:pt>
            </c:numLit>
          </c:val>
          <c:extLst>
            <c:ext xmlns:c16="http://schemas.microsoft.com/office/drawing/2014/chart" uri="{C3380CC4-5D6E-409C-BE32-E72D297353CC}">
              <c16:uniqueId val="{00000002-1F72-4DDF-B01D-F2BBB2718237}"/>
            </c:ext>
          </c:extLst>
        </c:ser>
        <c:ser>
          <c:idx val="3"/>
          <c:order val="3"/>
          <c:tx>
            <c:v>60-74</c:v>
          </c:tx>
          <c:spPr>
            <a:solidFill>
              <a:srgbClr val="D6DCE6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325083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Lleiaf difreintiedig</c:v>
              </c:pt>
              <c:pt idx="1">
                <c:v>Lleiaf difreintiedig nesaf</c:v>
              </c:pt>
              <c:pt idx="2">
                <c:v>Canol</c:v>
              </c:pt>
              <c:pt idx="3">
                <c:v>Mwyaf difreintiedig nesaf</c:v>
              </c:pt>
              <c:pt idx="4">
                <c:v>Mwyaf difreintiedig</c:v>
              </c:pt>
            </c:strLit>
          </c:cat>
          <c:val>
            <c:numLit>
              <c:formatCode>General</c:formatCode>
              <c:ptCount val="5"/>
              <c:pt idx="0">
                <c:v>119200</c:v>
              </c:pt>
              <c:pt idx="1">
                <c:v>123600</c:v>
              </c:pt>
              <c:pt idx="2">
                <c:v>115400</c:v>
              </c:pt>
              <c:pt idx="3">
                <c:v>101000</c:v>
              </c:pt>
              <c:pt idx="4">
                <c:v>84200</c:v>
              </c:pt>
            </c:numLit>
          </c:val>
          <c:extLst>
            <c:ext xmlns:c16="http://schemas.microsoft.com/office/drawing/2014/chart" uri="{C3380CC4-5D6E-409C-BE32-E72D297353CC}">
              <c16:uniqueId val="{00000003-1F72-4DDF-B01D-F2BBB27182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765734672"/>
        <c:axId val="765735000"/>
      </c:barChart>
      <c:catAx>
        <c:axId val="765734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765735000"/>
        <c:crosses val="autoZero"/>
        <c:auto val="1"/>
        <c:lblAlgn val="l"/>
        <c:lblOffset val="100"/>
        <c:noMultiLvlLbl val="0"/>
      </c:catAx>
      <c:valAx>
        <c:axId val="765735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6573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377065607604654"/>
          <c:y val="0.18123032493278762"/>
          <c:w val="0.70012585554651563"/>
          <c:h val="7.7919218431029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500868055555554"/>
          <c:y val="0.25170058415836499"/>
          <c:w val="0.73412326388888893"/>
          <c:h val="0.74701595004084465"/>
        </c:manualLayout>
      </c:layout>
      <c:barChart>
        <c:barDir val="bar"/>
        <c:grouping val="stacked"/>
        <c:varyColors val="0"/>
        <c:ser>
          <c:idx val="0"/>
          <c:order val="0"/>
          <c:tx>
            <c:v>Marwolaethau disgwyliedig</c:v>
          </c:tx>
          <c:spPr>
            <a:solidFill>
              <a:srgbClr val="5F739C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Lleiaf difreintiedig</c:v>
              </c:pt>
              <c:pt idx="1">
                <c:v>Lleiaf difreintiedig nesaf</c:v>
              </c:pt>
              <c:pt idx="2">
                <c:v>Canol</c:v>
              </c:pt>
              <c:pt idx="3">
                <c:v>Mwyaf difreintiedig nesaf</c:v>
              </c:pt>
              <c:pt idx="4">
                <c:v>Mwyaf difreintiedig</c:v>
              </c:pt>
            </c:strLit>
          </c:cat>
          <c:val>
            <c:numLit>
              <c:formatCode>0</c:formatCode>
              <c:ptCount val="5"/>
              <c:pt idx="0">
                <c:v>1589.3333333333333</c:v>
              </c:pt>
              <c:pt idx="1">
                <c:v>1637.1185820580861</c:v>
              </c:pt>
              <c:pt idx="2">
                <c:v>1542.8952500261937</c:v>
              </c:pt>
              <c:pt idx="3">
                <c:v>1387.7981272435306</c:v>
              </c:pt>
              <c:pt idx="4">
                <c:v>1199.9549225622025</c:v>
              </c:pt>
            </c:numLit>
          </c:val>
          <c:extLst>
            <c:ext xmlns:c16="http://schemas.microsoft.com/office/drawing/2014/chart" uri="{C3380CC4-5D6E-409C-BE32-E72D297353CC}">
              <c16:uniqueId val="{00000000-B7EE-4117-BE47-6D77F882B94F}"/>
            </c:ext>
          </c:extLst>
        </c:ser>
        <c:ser>
          <c:idx val="1"/>
          <c:order val="1"/>
          <c:tx>
            <c:v>Gormodedd</c:v>
          </c:tx>
          <c:spPr>
            <a:solidFill>
              <a:srgbClr val="ADB9CD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E-4117-BE47-6D77F882B9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182C48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Lleiaf difreintiedig</c:v>
              </c:pt>
              <c:pt idx="1">
                <c:v>Lleiaf difreintiedig nesaf</c:v>
              </c:pt>
              <c:pt idx="2">
                <c:v>Canol</c:v>
              </c:pt>
              <c:pt idx="3">
                <c:v>Mwyaf difreintiedig nesaf</c:v>
              </c:pt>
              <c:pt idx="4">
                <c:v>Mwyaf difreintiedig</c:v>
              </c:pt>
            </c:strLit>
          </c:cat>
          <c:val>
            <c:numLit>
              <c:formatCode>0</c:formatCode>
              <c:ptCount val="5"/>
              <c:pt idx="0">
                <c:v>0</c:v>
              </c:pt>
              <c:pt idx="1">
                <c:v>424.54808460858038</c:v>
              </c:pt>
              <c:pt idx="2">
                <c:v>669.77141664047292</c:v>
              </c:pt>
              <c:pt idx="3">
                <c:v>1095.2018727564694</c:v>
              </c:pt>
              <c:pt idx="4">
                <c:v>1589.7117441044641</c:v>
              </c:pt>
            </c:numLit>
          </c:val>
          <c:extLst>
            <c:ext xmlns:c16="http://schemas.microsoft.com/office/drawing/2014/chart" uri="{C3380CC4-5D6E-409C-BE32-E72D297353CC}">
              <c16:uniqueId val="{00000002-B7EE-4117-BE47-6D77F882B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800848"/>
        <c:axId val="650799208"/>
      </c:barChart>
      <c:catAx>
        <c:axId val="650800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650799208"/>
        <c:crosses val="autoZero"/>
        <c:auto val="1"/>
        <c:lblAlgn val="ctr"/>
        <c:lblOffset val="100"/>
        <c:noMultiLvlLbl val="0"/>
      </c:catAx>
      <c:valAx>
        <c:axId val="650799208"/>
        <c:scaling>
          <c:orientation val="minMax"/>
          <c:max val="3000"/>
        </c:scaling>
        <c:delete val="1"/>
        <c:axPos val="b"/>
        <c:numFmt formatCode="0" sourceLinked="1"/>
        <c:majorTickMark val="out"/>
        <c:minorTickMark val="none"/>
        <c:tickLblPos val="nextTo"/>
        <c:crossAx val="65080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000590277777777"/>
          <c:y val="0.18470861440923966"/>
          <c:w val="0.52361383754170066"/>
          <c:h val="5.93744444444444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Verdana" panose="020B0604030504040204" pitchFamily="34" charset="0"/>
          <a:ea typeface="Verdan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177951388888889"/>
          <c:y val="0.24762252169400789"/>
          <c:w val="0.76499131944444443"/>
          <c:h val="0.74701595004084465"/>
        </c:manualLayout>
      </c:layout>
      <c:barChart>
        <c:barDir val="bar"/>
        <c:grouping val="stacked"/>
        <c:varyColors val="0"/>
        <c:ser>
          <c:idx val="0"/>
          <c:order val="0"/>
          <c:tx>
            <c:v>YLL disgwyliedig</c:v>
          </c:tx>
          <c:spPr>
            <a:solidFill>
              <a:srgbClr val="5F739C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Lleiaf difreintiedig</c:v>
              </c:pt>
              <c:pt idx="1">
                <c:v>Lleiaf difreintiedig nesaf</c:v>
              </c:pt>
              <c:pt idx="2">
                <c:v>Canol</c:v>
              </c:pt>
              <c:pt idx="3">
                <c:v>Mwyaf difreintiedig nesaf</c:v>
              </c:pt>
              <c:pt idx="4">
                <c:v>Mwyaf difreintiedig</c:v>
              </c:pt>
            </c:strLit>
          </c:cat>
          <c:val>
            <c:numLit>
              <c:formatCode>0</c:formatCode>
              <c:ptCount val="5"/>
              <c:pt idx="0">
                <c:v>18675.666666666668</c:v>
              </c:pt>
              <c:pt idx="1">
                <c:v>19267.850901240217</c:v>
              </c:pt>
              <c:pt idx="2">
                <c:v>18886.793385394099</c:v>
              </c:pt>
              <c:pt idx="3">
                <c:v>17983.233468269391</c:v>
              </c:pt>
              <c:pt idx="4">
                <c:v>17089.809157412215</c:v>
              </c:pt>
            </c:numLit>
          </c:val>
          <c:extLst>
            <c:ext xmlns:c16="http://schemas.microsoft.com/office/drawing/2014/chart" uri="{C3380CC4-5D6E-409C-BE32-E72D297353CC}">
              <c16:uniqueId val="{00000000-3A3B-4C88-800E-8B307A075C34}"/>
            </c:ext>
          </c:extLst>
        </c:ser>
        <c:ser>
          <c:idx val="1"/>
          <c:order val="1"/>
          <c:tx>
            <c:v>Gormodedd</c:v>
          </c:tx>
          <c:spPr>
            <a:solidFill>
              <a:srgbClr val="ADB9CD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Lleiaf difreintiedig</c:v>
              </c:pt>
              <c:pt idx="1">
                <c:v>Lleiaf difreintiedig nesaf</c:v>
              </c:pt>
              <c:pt idx="2">
                <c:v>Canol</c:v>
              </c:pt>
              <c:pt idx="3">
                <c:v>Mwyaf difreintiedig nesaf</c:v>
              </c:pt>
              <c:pt idx="4">
                <c:v>Mwyaf difreintiedig</c:v>
              </c:pt>
            </c:strLit>
          </c:cat>
          <c:val>
            <c:numLit>
              <c:formatCode>0</c:formatCode>
              <c:ptCount val="5"/>
              <c:pt idx="1">
                <c:v>6346.3157654264496</c:v>
              </c:pt>
              <c:pt idx="2">
                <c:v>8691.5399479392345</c:v>
              </c:pt>
              <c:pt idx="3">
                <c:v>15170.266531730609</c:v>
              </c:pt>
              <c:pt idx="4">
                <c:v>24496.02417592112</c:v>
              </c:pt>
            </c:numLit>
          </c:val>
          <c:extLst>
            <c:ext xmlns:c16="http://schemas.microsoft.com/office/drawing/2014/chart" uri="{C3380CC4-5D6E-409C-BE32-E72D297353CC}">
              <c16:uniqueId val="{00000001-3A3B-4C88-800E-8B307A075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800848"/>
        <c:axId val="650799208"/>
      </c:barChart>
      <c:barChart>
        <c:barDir val="bar"/>
        <c:grouping val="stacked"/>
        <c:varyColors val="0"/>
        <c:ser>
          <c:idx val="2"/>
          <c:order val="2"/>
          <c:tx>
            <c:v>Expected YLL round</c:v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'Mortality &amp; YLL'!$F$11:$F$15</c:f>
              <c:numCache>
                <c:formatCode>#,##0</c:formatCode>
                <c:ptCount val="5"/>
                <c:pt idx="0">
                  <c:v>18700</c:v>
                </c:pt>
                <c:pt idx="1">
                  <c:v>19300</c:v>
                </c:pt>
                <c:pt idx="2">
                  <c:v>18900</c:v>
                </c:pt>
                <c:pt idx="3">
                  <c:v>18000</c:v>
                </c:pt>
                <c:pt idx="4">
                  <c:v>17100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3B-4C88-800E-8B307A075C34}"/>
            </c:ext>
          </c:extLst>
        </c:ser>
        <c:ser>
          <c:idx val="3"/>
          <c:order val="3"/>
          <c:tx>
            <c:v>Expected excess round</c:v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3B-4C88-800E-8B307A075C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1C2C48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'Mortality &amp; YLL'!$G$11:$G$15</c:f>
              <c:numCache>
                <c:formatCode>#,##0</c:formatCode>
                <c:ptCount val="5"/>
                <c:pt idx="0">
                  <c:v>0</c:v>
                </c:pt>
                <c:pt idx="1">
                  <c:v>6300</c:v>
                </c:pt>
                <c:pt idx="2">
                  <c:v>8700</c:v>
                </c:pt>
                <c:pt idx="3">
                  <c:v>15200</c:v>
                </c:pt>
                <c:pt idx="4">
                  <c:v>24500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3B-4C88-800E-8B307A075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19978280"/>
        <c:axId val="647150088"/>
      </c:barChart>
      <c:catAx>
        <c:axId val="650800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650799208"/>
        <c:crosses val="autoZero"/>
        <c:auto val="1"/>
        <c:lblAlgn val="ctr"/>
        <c:lblOffset val="100"/>
        <c:noMultiLvlLbl val="0"/>
      </c:catAx>
      <c:valAx>
        <c:axId val="650799208"/>
        <c:scaling>
          <c:orientation val="minMax"/>
          <c:max val="50000"/>
          <c:min val="0"/>
        </c:scaling>
        <c:delete val="1"/>
        <c:axPos val="b"/>
        <c:numFmt formatCode="0" sourceLinked="1"/>
        <c:majorTickMark val="out"/>
        <c:minorTickMark val="none"/>
        <c:tickLblPos val="nextTo"/>
        <c:crossAx val="650800848"/>
        <c:crosses val="autoZero"/>
        <c:crossBetween val="between"/>
      </c:valAx>
      <c:valAx>
        <c:axId val="647150088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extTo"/>
        <c:crossAx val="819978280"/>
        <c:crosses val="max"/>
        <c:crossBetween val="between"/>
      </c:valAx>
      <c:catAx>
        <c:axId val="819978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47150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7476537177790927"/>
          <c:y val="0.16401176969020606"/>
          <c:w val="0.4416475569630004"/>
          <c:h val="6.8636039026094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Verdana" panose="020B0604030504040204" pitchFamily="34" charset="0"/>
          <a:ea typeface="Verdan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0</xdr:rowOff>
    </xdr:from>
    <xdr:to>
      <xdr:col>11</xdr:col>
      <xdr:colOff>314326</xdr:colOff>
      <xdr:row>6</xdr:row>
      <xdr:rowOff>7546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13134975" cy="1036246"/>
        </a:xfrm>
        <a:prstGeom prst="rect">
          <a:avLst/>
        </a:prstGeom>
      </xdr:spPr>
    </xdr:pic>
    <xdr:clientData/>
  </xdr:twoCellAnchor>
  <xdr:oneCellAnchor>
    <xdr:from>
      <xdr:col>0</xdr:col>
      <xdr:colOff>1390650</xdr:colOff>
      <xdr:row>17</xdr:row>
      <xdr:rowOff>547687</xdr:rowOff>
    </xdr:from>
    <xdr:ext cx="4112151" cy="4099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390650" y="3532187"/>
              <a:ext cx="4112151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GB" sz="1100" b="0" i="1">
                        <a:latin typeface="Cambria Math" panose="02040503050406030204" pitchFamily="18" charset="0"/>
                      </a:rPr>
                      <m:t>𝐶𝑦𝑓𝑎𝑛𝑠𝑤𝑚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𝑏𝑙𝑦𝑛𝑦𝑑𝑑𝑜𝑒𝑑𝑑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𝑜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𝑓𝑦𝑤𝑦𝑑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𝑔𝑜𝑙𝑙𝑖𝑟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 (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𝑌𝐿𝐿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)= </m:t>
                    </m:r>
                    <m:nary>
                      <m:naryPr>
                        <m:chr m:val="∑"/>
                        <m:subHide m:val="on"/>
                        <m:supHide m:val="on"/>
                        <m:ctrlPr>
                          <a:rPr lang="en-GB" sz="1100" b="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(</m:t>
                        </m:r>
                      </m:e>
                    </m:nary>
                    <m:r>
                      <a:rPr lang="en-GB" sz="11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𝑎𝑖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)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𝑑𝑖</m:t>
                    </m:r>
                  </m:oMath>
                </m:oMathPara>
              </a14:m>
              <a:endParaRPr lang="en-GB" sz="1100" baseline="-250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1390650" y="3532187"/>
              <a:ext cx="4112151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b="0" i="0">
                  <a:latin typeface="Cambria Math" panose="02040503050406030204" pitchFamily="18" charset="0"/>
                </a:rPr>
                <a:t>𝐶𝑦𝑓𝑎𝑛𝑠𝑤𝑚 𝑏𝑙𝑦𝑛𝑦𝑑𝑑𝑜𝑒𝑑𝑑 𝑜 𝑓𝑦𝑤𝑦𝑑 𝑎 𝑔𝑜𝑙𝑙𝑖𝑟 (𝑌𝐿𝐿)= ∑▒( 𝐴−𝑎𝑖)𝑑𝑖</a:t>
              </a:r>
              <a:endParaRPr lang="en-GB" sz="1100" baseline="-250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2893040" cy="103243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2893040" cy="1032436"/>
        </a:xfrm>
        <a:prstGeom prst="rect">
          <a:avLst/>
        </a:prstGeom>
      </xdr:spPr>
    </xdr:pic>
    <xdr:clientData/>
  </xdr:absoluteAnchor>
  <xdr:absoluteAnchor>
    <xdr:pos x="0" y="1132839"/>
    <xdr:ext cx="5943600" cy="3248026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0.16413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5791200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900" b="1">
              <a:latin typeface="Verdana" panose="020B0604030504040204" pitchFamily="34" charset="0"/>
              <a:ea typeface="Verdana" panose="020B0604030504040204" pitchFamily="34" charset="0"/>
            </a:rPr>
            <a:t>Cyfrif cyfartalog blynyddol poblogaeth*, yn ôl cwintel 2019 MALlC, pob person o dan 75 oed, Cymru, 2016-2018</a:t>
          </a:r>
        </a:p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</a:rPr>
            <a:t>Cynhyrchwyd gan Arsyllfa Iechyd Cyhoeddus Cymru, gan ddefnyddio  PHM a MYE (ONS) a MALlC 2019 (LlC)</a:t>
          </a:r>
        </a:p>
      </cdr:txBody>
    </cdr:sp>
  </cdr:relSizeAnchor>
  <cdr:relSizeAnchor xmlns:cdr="http://schemas.openxmlformats.org/drawingml/2006/chartDrawing">
    <cdr:from>
      <cdr:x>0.22697</cdr:x>
      <cdr:y>0.90652</cdr:y>
    </cdr:from>
    <cdr:to>
      <cdr:x>0.98684</cdr:x>
      <cdr:y>0.9745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14450" y="3048001"/>
          <a:ext cx="44005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</a:rPr>
            <a:t>*Caiff cyfrifon eu talgrynnu i'r 100 person agosaf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098155" y="5314314"/>
    <xdr:ext cx="5906685" cy="364553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0"/>
    <xdr:ext cx="13456920" cy="1032436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3456920" cy="1032436"/>
        </a:xfrm>
        <a:prstGeom prst="rect">
          <a:avLst/>
        </a:prstGeom>
      </xdr:spPr>
    </xdr:pic>
    <xdr:clientData/>
  </xdr:absoluteAnchor>
  <xdr:absoluteAnchor>
    <xdr:pos x="8564880" y="1158240"/>
    <xdr:ext cx="5906685" cy="387096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0.00612</cdr:y>
    </cdr:from>
    <cdr:to>
      <cdr:x>0.99053</cdr:x>
      <cdr:y>0.20186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9050"/>
          <a:ext cx="570547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900" b="1">
              <a:latin typeface="Verdana" panose="020B0604030504040204" pitchFamily="34" charset="0"/>
              <a:ea typeface="Verdana" panose="020B0604030504040204" pitchFamily="34" charset="0"/>
            </a:rPr>
            <a:t>Marwolaeth cyn pryd os yw cyfraddau marwolaeth y pumed lleiaf difreintiedig yn berthnasol ar draws pob pumed amddifadedd, cyfartaledd flynyddol, pob person o dan 75 oed, Cymru, 2016-2018</a:t>
          </a:r>
        </a:p>
        <a:p xmlns:a="http://schemas.openxmlformats.org/drawingml/2006/main">
          <a:r>
            <a:rPr lang="en-GB" sz="800" b="0">
              <a:latin typeface="Verdana" panose="020B0604030504040204" pitchFamily="34" charset="0"/>
              <a:ea typeface="Verdana" panose="020B0604030504040204" pitchFamily="34" charset="0"/>
            </a:rPr>
            <a:t>Cynhyrchwyd gan Arsyllfa Iechyd Cyhoeddus Cymru, gan ddefnyddio PHM a MYE (ONS) a MALlC 2019 (LlC)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0.99053</cdr:x>
      <cdr:y>0.19574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5705453" cy="6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900" b="1">
              <a:latin typeface="Verdana" panose="020B0604030504040204" pitchFamily="34" charset="0"/>
              <a:ea typeface="Verdana" panose="020B0604030504040204" pitchFamily="34" charset="0"/>
            </a:rPr>
            <a:t>Blynyddoedd o fywyd a gollir cyn pryd os yw cyfraddau marwolaeth y pumed lleiaf difreintiedig yn berthnasol ar draws pob pumed amddifadedd, cyfartaledd flynyddol, pob person o dan 75 oed, Cymru, 2016-2018</a:t>
          </a:r>
        </a:p>
        <a:p xmlns:a="http://schemas.openxmlformats.org/drawingml/2006/main">
          <a:r>
            <a:rPr lang="en-GB" sz="800" b="0">
              <a:latin typeface="Verdana" panose="020B0604030504040204" pitchFamily="34" charset="0"/>
              <a:ea typeface="Verdana" panose="020B0604030504040204" pitchFamily="34" charset="0"/>
            </a:rPr>
            <a:t>Cynhyrchwyd gan Arsyllfa Iechyd Cyhoeddus Cymru, gan ddefnyddio PHM a MYE (ONS) a MALlC 2019 (LlC)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obclstr\HIAT\Documents%20and%20Settings\rhian.hughes\Local%20Settings\Temporary%20Internet%20Files\OLK21\MPH\Revision\20070105_revi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Variable types"/>
      <sheetName val="Sheet3"/>
      <sheetName val="Sheet6"/>
      <sheetName val="Sheet4"/>
      <sheetName val="Sheet5"/>
      <sheetName val="Sheet8"/>
      <sheetName val="CentTend"/>
      <sheetName val="Variation"/>
      <sheetName val="Normal dist"/>
      <sheetName val="Sheet1"/>
      <sheetName val="Sheet2"/>
      <sheetName val="Sheet7"/>
      <sheetName val="3 - Populations&amp;Sampling"/>
      <sheetName val="4 - Probability &amp; CIs"/>
      <sheetName val="5 - Diff means"/>
      <sheetName val="6 - Diff %"/>
      <sheetName val="Diff% Worked Ex"/>
      <sheetName val="7 - T-test"/>
      <sheetName val="8 - ChiSq"/>
      <sheetName val="10 - Rank tests"/>
      <sheetName val="Sheet9"/>
      <sheetName val="11 - Correlation Regression"/>
      <sheetName val="Rates"/>
      <sheetName val="SMR (Indirect)"/>
      <sheetName val="EASR (Direct)"/>
      <sheetName val="Survival"/>
      <sheetName val="CFDATA"/>
      <sheetName val="Variable_types1"/>
      <sheetName val="Normal_dist"/>
      <sheetName val="3_-_Populations&amp;Sampling"/>
      <sheetName val="4_-_Probability_&amp;_CIs"/>
      <sheetName val="5_-_Diff_means"/>
      <sheetName val="6_-_Diff_%"/>
      <sheetName val="Diff%_Worked_Ex"/>
      <sheetName val="7_-_T-test"/>
      <sheetName val="8_-_ChiSq"/>
      <sheetName val="10_-_Rank_tests"/>
      <sheetName val="11_-_Correlation_Regression"/>
      <sheetName val="SMR_(Indirect)"/>
      <sheetName val="EASR_(Direct)"/>
      <sheetName val="Variable_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rsyllfaiechydcyhoedduscymru@wales.nhs.uk" TargetMode="External"/><Relationship Id="rId1" Type="http://schemas.openxmlformats.org/officeDocument/2006/relationships/hyperlink" Target="https://www.ons.gov.uk/peoplepopulationandcommunity/birthsdeathsandmarriages/deaths/methodologies/userguidetomortalitystatisticsjuly2017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showGridLines="0" tabSelected="1" zoomScaleNormal="100" zoomScaleSheetLayoutView="70" workbookViewId="0"/>
  </sheetViews>
  <sheetFormatPr defaultColWidth="9.140625" defaultRowHeight="12.75"/>
  <cols>
    <col min="1" max="1" width="20" style="2" customWidth="1"/>
    <col min="2" max="2" width="80.85546875" style="2" customWidth="1"/>
    <col min="3" max="3" width="4.85546875" style="2" customWidth="1"/>
    <col min="4" max="4" width="14.140625" style="2" customWidth="1"/>
    <col min="5" max="16384" width="9.140625" style="2"/>
  </cols>
  <sheetData>
    <row r="1" spans="1:15" ht="14.25" customHeight="1">
      <c r="A1" s="1"/>
      <c r="B1" s="1"/>
      <c r="C1" s="1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14.25" customHeight="1">
      <c r="A2" s="1"/>
      <c r="B2" s="1"/>
      <c r="C2" s="1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ht="14.25" customHeight="1">
      <c r="A3" s="1"/>
      <c r="B3" s="1"/>
      <c r="C3" s="1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ht="14.25" customHeight="1">
      <c r="A4" s="1"/>
      <c r="B4" s="1"/>
      <c r="C4" s="1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5" ht="14.25" customHeight="1">
      <c r="A5" s="1"/>
      <c r="B5" s="1"/>
      <c r="C5" s="1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5" ht="11.25" customHeight="1">
      <c r="A6" s="1"/>
      <c r="B6" s="1"/>
      <c r="C6" s="1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1:15" ht="14.1" customHeight="1">
      <c r="A7" s="27"/>
      <c r="B7" s="1"/>
      <c r="C7" s="1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</row>
    <row r="8" spans="1:15" ht="14.1" customHeight="1">
      <c r="A8" s="28" t="s">
        <v>0</v>
      </c>
      <c r="B8" s="61" t="s">
        <v>1</v>
      </c>
      <c r="C8" s="3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 ht="14.1" customHeight="1">
      <c r="A9" s="29" t="s">
        <v>2</v>
      </c>
      <c r="B9" s="61" t="s">
        <v>3</v>
      </c>
      <c r="C9" s="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</row>
    <row r="10" spans="1:15" ht="14.1" customHeight="1">
      <c r="A10" s="68" t="s">
        <v>4</v>
      </c>
      <c r="B10" s="61" t="s">
        <v>5</v>
      </c>
      <c r="C10" s="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 ht="14.1" customHeight="1">
      <c r="A11" s="68"/>
      <c r="B11" s="61" t="s">
        <v>6</v>
      </c>
      <c r="C11" s="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spans="1:15" ht="14.1" customHeight="1">
      <c r="A12" s="68"/>
      <c r="B12" s="61" t="s">
        <v>7</v>
      </c>
      <c r="C12" s="6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</row>
    <row r="13" spans="1:15" ht="14.1" customHeight="1">
      <c r="A13" s="29" t="s">
        <v>8</v>
      </c>
      <c r="B13" s="61" t="s">
        <v>9</v>
      </c>
      <c r="C13" s="4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</row>
    <row r="14" spans="1:15" ht="14.1" customHeight="1">
      <c r="A14" s="29" t="s">
        <v>10</v>
      </c>
      <c r="B14" s="7" t="s">
        <v>11</v>
      </c>
      <c r="C14" s="8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30"/>
    </row>
    <row r="15" spans="1:15" ht="14.1" customHeight="1">
      <c r="A15" s="29" t="s">
        <v>12</v>
      </c>
      <c r="B15" s="61" t="s">
        <v>13</v>
      </c>
      <c r="C15" s="4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30"/>
    </row>
    <row r="16" spans="1:15" ht="14.1" customHeight="1">
      <c r="A16" s="29" t="s">
        <v>14</v>
      </c>
      <c r="B16" s="61" t="s">
        <v>15</v>
      </c>
      <c r="C16" s="10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11"/>
    </row>
    <row r="17" spans="1:18" ht="14.1" customHeight="1">
      <c r="A17" s="29" t="s">
        <v>16</v>
      </c>
      <c r="B17" s="67" t="s">
        <v>17</v>
      </c>
      <c r="C17" s="12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30"/>
      <c r="P17" s="75"/>
      <c r="Q17" s="75"/>
      <c r="R17" s="75"/>
    </row>
    <row r="18" spans="1:18" ht="43.5" customHeight="1">
      <c r="A18" s="64" t="s">
        <v>18</v>
      </c>
      <c r="B18" s="63" t="s">
        <v>19</v>
      </c>
      <c r="C18" s="10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30"/>
      <c r="P18" s="75"/>
      <c r="Q18" s="75"/>
      <c r="R18" s="75"/>
    </row>
    <row r="19" spans="1:18" ht="26.25" customHeight="1">
      <c r="A19" s="64"/>
      <c r="B19" s="9"/>
      <c r="C19" s="10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30"/>
      <c r="P19" s="75"/>
      <c r="Q19" s="75"/>
      <c r="R19" s="75"/>
    </row>
    <row r="20" spans="1:18" ht="57.75" customHeight="1">
      <c r="A20" s="64"/>
      <c r="B20" s="62" t="s">
        <v>20</v>
      </c>
      <c r="C20" s="10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30"/>
      <c r="P20" s="75"/>
      <c r="Q20" s="75"/>
      <c r="R20" s="75"/>
    </row>
    <row r="21" spans="1:18" ht="14.1" customHeight="1">
      <c r="A21" s="64"/>
      <c r="B21" s="61" t="s">
        <v>21</v>
      </c>
      <c r="C21" s="10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30"/>
      <c r="P21" s="75"/>
      <c r="Q21" s="75"/>
      <c r="R21" s="75"/>
    </row>
    <row r="22" spans="1:18" ht="42.95" customHeight="1">
      <c r="A22" s="64"/>
      <c r="B22" s="23" t="s">
        <v>22</v>
      </c>
      <c r="C22" s="10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30"/>
      <c r="P22" s="75"/>
      <c r="Q22" s="75"/>
      <c r="R22" s="75"/>
    </row>
    <row r="23" spans="1:18" ht="14.1" customHeight="1">
      <c r="A23" s="64"/>
      <c r="B23" s="9"/>
      <c r="C23" s="10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30"/>
      <c r="P23" s="75"/>
      <c r="Q23" s="75"/>
      <c r="R23" s="75"/>
    </row>
    <row r="24" spans="1:18" ht="14.1" customHeight="1">
      <c r="A24" s="29"/>
      <c r="B24" s="9"/>
      <c r="C24" s="31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</row>
    <row r="25" spans="1:18" ht="14.1" customHeight="1">
      <c r="A25" s="13"/>
      <c r="B25" s="13"/>
      <c r="C25" s="13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</row>
    <row r="26" spans="1:18" s="16" customFormat="1" ht="14.1" customHeight="1">
      <c r="A26" s="32" t="s">
        <v>23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</row>
    <row r="27" spans="1:18" s="16" customFormat="1" ht="14.1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</row>
    <row r="28" spans="1:18" s="16" customFormat="1" ht="14.1" customHeight="1">
      <c r="A28" s="69" t="s">
        <v>24</v>
      </c>
      <c r="B28" s="69"/>
      <c r="C28" s="33"/>
      <c r="D28" s="33"/>
      <c r="E28" s="33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</row>
    <row r="29" spans="1:18" s="16" customFormat="1" ht="14.1" customHeight="1">
      <c r="A29" s="32" t="s">
        <v>25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18" s="16" customFormat="1" ht="14.1" customHeight="1">
      <c r="A30" s="32" t="s">
        <v>26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1:18" s="16" customFormat="1" ht="14.1" customHeight="1">
      <c r="A31" s="32" t="s">
        <v>27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8" s="16" customFormat="1" ht="14.1" customHeight="1">
      <c r="A32" s="32" t="s">
        <v>28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3" ht="14.1" customHeight="1">
      <c r="A33" s="14"/>
      <c r="B33" s="9"/>
      <c r="C33" s="10"/>
    </row>
  </sheetData>
  <mergeCells count="2">
    <mergeCell ref="A10:A12"/>
    <mergeCell ref="A28:B28"/>
  </mergeCells>
  <hyperlinks>
    <hyperlink ref="B22" r:id="rId1" location="death-rates-ratios-and-standardisation" xr:uid="{00000000-0004-0000-0000-000000000000}"/>
    <hyperlink ref="B17" r:id="rId2" display="mailto:arsyllfaiechydcyhoedduscymru@wales.nhs.uk" xr:uid="{00000000-0004-0000-0000-000001000000}"/>
  </hyperlinks>
  <pageMargins left="0.11811023622047245" right="0.11811023622047245" top="0.74803149606299213" bottom="0.74803149606299213" header="0.31496062992125984" footer="0.31496062992125984"/>
  <pageSetup paperSize="9" scale="96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V47"/>
  <sheetViews>
    <sheetView showGridLines="0" topLeftCell="A6" zoomScaleNormal="100" workbookViewId="0">
      <selection activeCell="N21" sqref="N21"/>
    </sheetView>
  </sheetViews>
  <sheetFormatPr defaultColWidth="9.140625" defaultRowHeight="13.5" customHeight="1"/>
  <cols>
    <col min="1" max="1" width="3" style="17" customWidth="1"/>
    <col min="2" max="2" width="24.5703125" style="17" customWidth="1"/>
    <col min="3" max="3" width="11.42578125" style="17" customWidth="1"/>
    <col min="4" max="4" width="4.42578125" style="17" customWidth="1"/>
    <col min="5" max="5" width="11.140625" style="17" customWidth="1"/>
    <col min="6" max="6" width="4.42578125" style="17" customWidth="1"/>
    <col min="7" max="7" width="11.42578125" style="17" customWidth="1"/>
    <col min="8" max="8" width="4.42578125" style="17" customWidth="1"/>
    <col min="9" max="9" width="11.42578125" style="17" customWidth="1"/>
    <col min="10" max="10" width="4.42578125" style="17" customWidth="1"/>
    <col min="11" max="11" width="9.140625" style="17" customWidth="1"/>
    <col min="12" max="12" width="3.42578125" style="17" customWidth="1"/>
    <col min="13" max="13" width="9.140625" style="17"/>
    <col min="14" max="14" width="17.5703125" style="17" bestFit="1" customWidth="1"/>
    <col min="15" max="17" width="11" style="17" bestFit="1" customWidth="1"/>
    <col min="18" max="16384" width="9.140625" style="17"/>
  </cols>
  <sheetData>
    <row r="10" spans="13:18" ht="13.5" customHeight="1">
      <c r="M10" s="55"/>
      <c r="N10" s="55"/>
      <c r="O10" s="55"/>
      <c r="P10" s="55"/>
      <c r="Q10" s="55"/>
    </row>
    <row r="11" spans="13:18" ht="13.5" customHeight="1">
      <c r="M11" s="55"/>
      <c r="N11" s="55"/>
      <c r="O11" s="55"/>
      <c r="P11" s="55"/>
      <c r="Q11" s="55"/>
    </row>
    <row r="12" spans="13:18" ht="13.5" customHeight="1">
      <c r="M12" s="52"/>
      <c r="N12" s="57"/>
      <c r="O12" s="57"/>
      <c r="P12" s="57"/>
      <c r="Q12" s="57"/>
      <c r="R12" s="53"/>
    </row>
    <row r="13" spans="13:18" ht="13.5" customHeight="1">
      <c r="M13" s="55"/>
      <c r="N13" s="58"/>
      <c r="O13" s="58"/>
      <c r="P13" s="58"/>
      <c r="Q13" s="58"/>
    </row>
    <row r="14" spans="13:18" ht="13.5" customHeight="1">
      <c r="M14" s="55"/>
      <c r="N14" s="58"/>
      <c r="O14" s="58"/>
      <c r="P14" s="58"/>
      <c r="Q14" s="58"/>
    </row>
    <row r="15" spans="13:18" ht="13.5" customHeight="1">
      <c r="M15" s="55"/>
      <c r="N15" s="58"/>
      <c r="O15" s="58"/>
      <c r="P15" s="58"/>
      <c r="Q15" s="58"/>
    </row>
    <row r="16" spans="13:18" ht="13.5" customHeight="1">
      <c r="M16" s="55"/>
      <c r="N16" s="58"/>
      <c r="O16" s="58"/>
      <c r="P16" s="58"/>
      <c r="Q16" s="58"/>
    </row>
    <row r="17" spans="2:21" ht="13.5" customHeight="1">
      <c r="M17" s="55"/>
      <c r="N17" s="58"/>
      <c r="O17" s="58"/>
      <c r="P17" s="58"/>
      <c r="Q17" s="58"/>
    </row>
    <row r="18" spans="2:21" ht="13.5" customHeight="1">
      <c r="M18" s="55"/>
      <c r="N18" s="55"/>
      <c r="O18" s="55"/>
      <c r="P18" s="55"/>
      <c r="Q18" s="55"/>
    </row>
    <row r="29" spans="2:21" ht="28.5" customHeight="1">
      <c r="B29" s="70" t="s">
        <v>29</v>
      </c>
      <c r="C29" s="70"/>
      <c r="D29" s="70"/>
      <c r="E29" s="70"/>
      <c r="F29" s="70"/>
      <c r="G29" s="70"/>
      <c r="H29" s="70"/>
      <c r="I29" s="70"/>
      <c r="J29" s="70"/>
    </row>
    <row r="30" spans="2:21" ht="5.25" customHeight="1">
      <c r="B30" s="71"/>
      <c r="C30" s="71"/>
      <c r="D30" s="71"/>
      <c r="E30" s="48"/>
      <c r="F30" s="48"/>
      <c r="G30" s="48"/>
      <c r="H30" s="48"/>
      <c r="I30" s="48"/>
      <c r="J30" s="48"/>
    </row>
    <row r="31" spans="2:21" ht="15" customHeight="1">
      <c r="B31" s="46"/>
      <c r="C31" s="72" t="s">
        <v>30</v>
      </c>
      <c r="D31" s="72"/>
      <c r="E31" s="72" t="s">
        <v>31</v>
      </c>
      <c r="F31" s="72"/>
      <c r="G31" s="72" t="s">
        <v>32</v>
      </c>
      <c r="H31" s="72"/>
      <c r="I31" s="72" t="s">
        <v>33</v>
      </c>
      <c r="J31" s="72"/>
    </row>
    <row r="32" spans="2:21" ht="25.5" customHeight="1">
      <c r="B32" s="41" t="s">
        <v>34</v>
      </c>
      <c r="C32" s="47" t="s">
        <v>35</v>
      </c>
      <c r="D32" s="47" t="s">
        <v>36</v>
      </c>
      <c r="E32" s="47" t="s">
        <v>35</v>
      </c>
      <c r="F32" s="47" t="s">
        <v>36</v>
      </c>
      <c r="G32" s="47" t="s">
        <v>35</v>
      </c>
      <c r="H32" s="47" t="s">
        <v>36</v>
      </c>
      <c r="I32" s="47" t="s">
        <v>35</v>
      </c>
      <c r="J32" s="47" t="s">
        <v>36</v>
      </c>
      <c r="M32" s="54"/>
      <c r="T32" s="55"/>
      <c r="U32" s="55"/>
    </row>
    <row r="33" spans="1:22" ht="18" customHeight="1">
      <c r="B33" s="42" t="s">
        <v>37</v>
      </c>
      <c r="C33" s="50">
        <v>132500</v>
      </c>
      <c r="D33" s="49">
        <v>23.818742815657327</v>
      </c>
      <c r="E33" s="50">
        <v>133900</v>
      </c>
      <c r="F33" s="49">
        <v>24.070265941229007</v>
      </c>
      <c r="G33" s="50">
        <v>170700</v>
      </c>
      <c r="H33" s="49">
        <v>30.682167375791362</v>
      </c>
      <c r="I33" s="50">
        <v>119200</v>
      </c>
      <c r="J33" s="49">
        <v>21.428823867322297</v>
      </c>
      <c r="M33" s="56"/>
      <c r="N33" s="56"/>
      <c r="O33" s="56"/>
      <c r="P33" s="56"/>
      <c r="Q33" s="56"/>
      <c r="R33" s="56"/>
      <c r="S33" s="56"/>
      <c r="T33" s="56"/>
      <c r="U33" s="56"/>
      <c r="V33" s="18"/>
    </row>
    <row r="34" spans="1:22" ht="13.5" customHeight="1">
      <c r="B34" s="42" t="s">
        <v>38</v>
      </c>
      <c r="C34" s="50">
        <v>131800</v>
      </c>
      <c r="D34" s="49">
        <v>23.114709908367491</v>
      </c>
      <c r="E34" s="50">
        <v>142700</v>
      </c>
      <c r="F34" s="49">
        <v>25.0377587195891</v>
      </c>
      <c r="G34" s="50">
        <v>172000</v>
      </c>
      <c r="H34" s="49">
        <v>30.172476802434328</v>
      </c>
      <c r="I34" s="50">
        <v>123600</v>
      </c>
      <c r="J34" s="49">
        <v>21.675054569609063</v>
      </c>
      <c r="M34" s="56"/>
      <c r="N34" s="56"/>
      <c r="O34" s="56"/>
      <c r="P34" s="56"/>
      <c r="Q34" s="56"/>
      <c r="R34" s="56"/>
      <c r="S34" s="56"/>
      <c r="T34" s="56"/>
      <c r="U34" s="56"/>
      <c r="V34" s="18"/>
    </row>
    <row r="35" spans="1:22" ht="13.5" customHeight="1">
      <c r="B35" s="42" t="s">
        <v>39</v>
      </c>
      <c r="C35" s="50">
        <v>136400</v>
      </c>
      <c r="D35" s="49">
        <v>23.515153604799504</v>
      </c>
      <c r="E35" s="50">
        <v>165500</v>
      </c>
      <c r="F35" s="49">
        <v>28.530496845153952</v>
      </c>
      <c r="G35" s="50">
        <v>162800</v>
      </c>
      <c r="H35" s="49">
        <v>28.06215448976543</v>
      </c>
      <c r="I35" s="50">
        <v>115400</v>
      </c>
      <c r="J35" s="49">
        <v>19.892195060281121</v>
      </c>
      <c r="M35" s="56"/>
      <c r="N35" s="56"/>
      <c r="O35" s="56"/>
      <c r="P35" s="56"/>
      <c r="Q35" s="56"/>
      <c r="R35" s="56"/>
      <c r="S35" s="56"/>
      <c r="T35" s="56"/>
      <c r="U35" s="56"/>
      <c r="V35" s="18"/>
    </row>
    <row r="36" spans="1:22" ht="13.5" customHeight="1">
      <c r="B36" s="42" t="s">
        <v>40</v>
      </c>
      <c r="C36" s="50">
        <v>141800</v>
      </c>
      <c r="D36" s="49">
        <v>25.162837011525941</v>
      </c>
      <c r="E36" s="50">
        <v>161300</v>
      </c>
      <c r="F36" s="49">
        <v>28.635588843128001</v>
      </c>
      <c r="G36" s="50">
        <v>159300</v>
      </c>
      <c r="H36" s="49">
        <v>28.266872245497094</v>
      </c>
      <c r="I36" s="50">
        <v>101000</v>
      </c>
      <c r="J36" s="49">
        <v>17.93470189984895</v>
      </c>
      <c r="M36" s="56"/>
      <c r="N36" s="56"/>
      <c r="O36" s="56"/>
      <c r="P36" s="56"/>
      <c r="Q36" s="56"/>
      <c r="R36" s="56"/>
      <c r="S36" s="56"/>
      <c r="T36" s="56"/>
      <c r="U36" s="56"/>
      <c r="V36" s="18"/>
    </row>
    <row r="37" spans="1:22" ht="13.5" customHeight="1">
      <c r="B37" s="42" t="s">
        <v>41</v>
      </c>
      <c r="C37" s="50">
        <v>162200</v>
      </c>
      <c r="D37" s="49">
        <v>28.533575481448175</v>
      </c>
      <c r="E37" s="50">
        <v>173200</v>
      </c>
      <c r="F37" s="49">
        <v>30.451981806063046</v>
      </c>
      <c r="G37" s="50">
        <v>149100</v>
      </c>
      <c r="H37" s="49">
        <v>26.214018523392831</v>
      </c>
      <c r="I37" s="50">
        <v>84200</v>
      </c>
      <c r="J37" s="49">
        <v>14.800424189095946</v>
      </c>
      <c r="M37" s="56"/>
      <c r="N37" s="56"/>
      <c r="O37" s="56"/>
      <c r="P37" s="56"/>
      <c r="Q37" s="56"/>
      <c r="R37" s="56"/>
      <c r="S37" s="56"/>
      <c r="T37" s="56"/>
      <c r="U37" s="56"/>
      <c r="V37" s="18"/>
    </row>
    <row r="38" spans="1:22" ht="20.100000000000001" customHeight="1">
      <c r="A38" s="39"/>
      <c r="B38" s="40" t="s">
        <v>42</v>
      </c>
      <c r="C38" s="51">
        <v>704700</v>
      </c>
      <c r="D38" s="59">
        <v>24.82653502179468</v>
      </c>
      <c r="E38" s="51">
        <v>776700</v>
      </c>
      <c r="F38" s="59">
        <v>27.360448294002705</v>
      </c>
      <c r="G38" s="51">
        <v>813800</v>
      </c>
      <c r="H38" s="59">
        <v>28.670007891176912</v>
      </c>
      <c r="I38" s="51">
        <v>543400</v>
      </c>
      <c r="J38" s="59">
        <v>19.1430087930257</v>
      </c>
      <c r="M38" s="56"/>
      <c r="N38" s="56"/>
      <c r="O38" s="56"/>
      <c r="P38" s="56"/>
      <c r="Q38" s="56"/>
      <c r="R38" s="56"/>
      <c r="S38" s="56"/>
      <c r="T38" s="56"/>
      <c r="U38" s="56"/>
      <c r="V38" s="18"/>
    </row>
    <row r="39" spans="1:22" ht="6" customHeight="1">
      <c r="B39" s="43"/>
      <c r="C39" s="43"/>
      <c r="D39" s="44"/>
      <c r="E39" s="43"/>
      <c r="F39" s="43"/>
      <c r="G39" s="43"/>
      <c r="H39" s="43"/>
      <c r="I39" s="43"/>
      <c r="J39" s="43"/>
      <c r="M39" s="56"/>
      <c r="T39" s="56"/>
      <c r="U39" s="56"/>
      <c r="V39" s="18"/>
    </row>
    <row r="40" spans="1:22" ht="13.5" customHeight="1">
      <c r="B40" s="25" t="s">
        <v>43</v>
      </c>
      <c r="C40" s="45"/>
      <c r="D40" s="45"/>
      <c r="M40" s="18"/>
      <c r="T40" s="18"/>
      <c r="U40" s="18"/>
      <c r="V40" s="18"/>
    </row>
    <row r="41" spans="1:22" ht="13.5" customHeight="1">
      <c r="B41" s="25" t="s">
        <v>44</v>
      </c>
      <c r="C41" s="45"/>
      <c r="D41" s="45"/>
      <c r="M41" s="18"/>
      <c r="T41" s="18"/>
      <c r="U41" s="18"/>
      <c r="V41" s="18"/>
    </row>
    <row r="45" spans="1:22" ht="13.5" customHeight="1">
      <c r="N45" s="56"/>
      <c r="O45" s="56"/>
      <c r="P45" s="56"/>
      <c r="Q45" s="56"/>
      <c r="R45" s="56"/>
      <c r="S45" s="56"/>
    </row>
    <row r="46" spans="1:22" ht="13.5" customHeight="1">
      <c r="N46" s="18"/>
      <c r="O46" s="18"/>
      <c r="P46" s="18"/>
      <c r="Q46" s="18"/>
      <c r="R46" s="18"/>
      <c r="S46" s="18"/>
    </row>
    <row r="47" spans="1:22" ht="13.5" customHeight="1">
      <c r="N47" s="18"/>
      <c r="O47" s="18"/>
      <c r="P47" s="18"/>
      <c r="Q47" s="18"/>
      <c r="R47" s="18"/>
      <c r="S47" s="18"/>
    </row>
  </sheetData>
  <mergeCells count="6">
    <mergeCell ref="B29:J29"/>
    <mergeCell ref="B30:D30"/>
    <mergeCell ref="C31:D31"/>
    <mergeCell ref="E31:F31"/>
    <mergeCell ref="G31:H31"/>
    <mergeCell ref="I31:J31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8:AB57"/>
  <sheetViews>
    <sheetView showGridLines="0" zoomScaleNormal="100" workbookViewId="0">
      <selection activeCell="H22" sqref="H22"/>
    </sheetView>
  </sheetViews>
  <sheetFormatPr defaultColWidth="9.140625" defaultRowHeight="13.5" customHeight="1"/>
  <cols>
    <col min="1" max="1" width="3" style="17" customWidth="1"/>
    <col min="2" max="2" width="24.28515625" style="17" customWidth="1"/>
    <col min="3" max="3" width="14.85546875" style="17" customWidth="1"/>
    <col min="4" max="4" width="12" style="17" customWidth="1"/>
    <col min="5" max="5" width="14" style="17" customWidth="1"/>
    <col min="6" max="6" width="17.140625" style="17" customWidth="1"/>
    <col min="7" max="7" width="12.7109375" style="17" customWidth="1"/>
    <col min="8" max="8" width="16.140625" style="17" customWidth="1"/>
    <col min="9" max="9" width="9.140625" style="17"/>
    <col min="10" max="16" width="9.140625" style="17" customWidth="1"/>
    <col min="17" max="17" width="3.42578125" style="17" customWidth="1"/>
    <col min="18" max="16384" width="9.140625" style="17"/>
  </cols>
  <sheetData>
    <row r="8" spans="1:28" ht="28.5" customHeight="1">
      <c r="B8" s="70" t="s">
        <v>45</v>
      </c>
      <c r="C8" s="70"/>
      <c r="D8" s="70"/>
      <c r="E8" s="70"/>
      <c r="F8" s="70"/>
      <c r="G8" s="70"/>
      <c r="H8" s="70"/>
    </row>
    <row r="9" spans="1:28" ht="5.25" customHeight="1">
      <c r="B9" s="71"/>
      <c r="C9" s="71"/>
      <c r="D9" s="71"/>
      <c r="E9" s="71"/>
      <c r="F9" s="71"/>
      <c r="G9" s="71"/>
      <c r="H9" s="71"/>
      <c r="I9" s="38"/>
    </row>
    <row r="10" spans="1:28" ht="38.1" customHeight="1">
      <c r="B10" s="41" t="s">
        <v>46</v>
      </c>
      <c r="C10" s="66" t="s">
        <v>47</v>
      </c>
      <c r="D10" s="66" t="s">
        <v>35</v>
      </c>
      <c r="E10" s="66" t="s">
        <v>48</v>
      </c>
      <c r="F10" s="66" t="s">
        <v>49</v>
      </c>
      <c r="G10" s="66" t="s">
        <v>50</v>
      </c>
      <c r="H10" s="66" t="s">
        <v>51</v>
      </c>
      <c r="V10" s="55"/>
      <c r="W10" s="55"/>
      <c r="X10" s="55"/>
      <c r="Y10" s="55"/>
      <c r="Z10" s="55"/>
      <c r="AA10" s="55"/>
    </row>
    <row r="11" spans="1:28" ht="18" customHeight="1">
      <c r="B11" s="42" t="s">
        <v>37</v>
      </c>
      <c r="C11" s="21">
        <v>56000</v>
      </c>
      <c r="D11" s="21">
        <v>18700</v>
      </c>
      <c r="E11" s="24">
        <v>3356.0576700177126</v>
      </c>
      <c r="F11" s="35">
        <v>18700</v>
      </c>
      <c r="G11" s="35" t="s">
        <v>52</v>
      </c>
      <c r="H11" s="35" t="s">
        <v>52</v>
      </c>
      <c r="R11" s="18"/>
      <c r="S11" s="18"/>
      <c r="T11" s="18"/>
      <c r="U11" s="18"/>
      <c r="V11" s="56"/>
      <c r="W11" s="56"/>
      <c r="X11" s="56"/>
      <c r="Y11" s="56"/>
      <c r="Z11" s="56"/>
      <c r="AA11" s="56"/>
      <c r="AB11" s="18"/>
    </row>
    <row r="12" spans="1:28" ht="13.5" customHeight="1">
      <c r="B12" s="42" t="s">
        <v>38</v>
      </c>
      <c r="C12" s="21">
        <v>76800</v>
      </c>
      <c r="D12" s="21">
        <v>25600</v>
      </c>
      <c r="E12" s="24">
        <v>4493.1853039496527</v>
      </c>
      <c r="F12" s="35">
        <v>19300</v>
      </c>
      <c r="G12" s="35">
        <v>6300</v>
      </c>
      <c r="H12" s="20">
        <v>24.776584957906557</v>
      </c>
      <c r="R12" s="18"/>
      <c r="S12" s="18"/>
      <c r="T12" s="18"/>
      <c r="U12" s="18"/>
      <c r="V12" s="56"/>
      <c r="W12" s="56"/>
      <c r="X12" s="56"/>
      <c r="Y12" s="56"/>
      <c r="Z12" s="56"/>
      <c r="AA12" s="56"/>
    </row>
    <row r="13" spans="1:28" ht="13.5" customHeight="1">
      <c r="B13" s="42" t="s">
        <v>39</v>
      </c>
      <c r="C13" s="21">
        <v>82700</v>
      </c>
      <c r="D13" s="21">
        <v>27600</v>
      </c>
      <c r="E13" s="24">
        <v>4754.3932236895034</v>
      </c>
      <c r="F13" s="35">
        <v>18900</v>
      </c>
      <c r="G13" s="35">
        <v>8700</v>
      </c>
      <c r="H13" s="20">
        <v>31.515827453698801</v>
      </c>
      <c r="R13" s="18"/>
      <c r="S13" s="18"/>
      <c r="T13" s="18"/>
      <c r="U13" s="18"/>
      <c r="V13" s="56"/>
      <c r="W13" s="56"/>
      <c r="X13" s="56"/>
      <c r="Y13" s="56"/>
      <c r="Z13" s="56"/>
      <c r="AA13" s="56"/>
    </row>
    <row r="14" spans="1:28" ht="13.5" customHeight="1">
      <c r="B14" s="42" t="s">
        <v>40</v>
      </c>
      <c r="C14" s="21">
        <v>99500</v>
      </c>
      <c r="D14" s="21">
        <v>33200</v>
      </c>
      <c r="E14" s="24">
        <v>5884.5855517762238</v>
      </c>
      <c r="F14" s="35">
        <v>18000</v>
      </c>
      <c r="G14" s="35">
        <v>15200</v>
      </c>
      <c r="H14" s="20">
        <v>45.757662182667318</v>
      </c>
      <c r="R14" s="18"/>
      <c r="S14" s="18"/>
      <c r="T14" s="18"/>
      <c r="U14" s="18"/>
      <c r="V14" s="56"/>
      <c r="W14" s="56"/>
      <c r="X14" s="56"/>
      <c r="Y14" s="56"/>
      <c r="Z14" s="56"/>
      <c r="AA14" s="56"/>
    </row>
    <row r="15" spans="1:28" ht="13.5" customHeight="1">
      <c r="B15" s="42" t="s">
        <v>41</v>
      </c>
      <c r="C15" s="21">
        <v>124800</v>
      </c>
      <c r="D15" s="21">
        <v>41600</v>
      </c>
      <c r="E15" s="24">
        <v>7313.5394054435255</v>
      </c>
      <c r="F15" s="35">
        <v>17100</v>
      </c>
      <c r="G15" s="35">
        <v>24500</v>
      </c>
      <c r="H15" s="20">
        <v>58.904733204627668</v>
      </c>
      <c r="R15" s="18"/>
      <c r="S15" s="18"/>
      <c r="T15" s="18"/>
      <c r="U15" s="18"/>
      <c r="V15" s="56"/>
      <c r="W15" s="56"/>
      <c r="X15" s="56"/>
      <c r="Y15" s="56"/>
      <c r="Z15" s="56"/>
      <c r="AA15" s="56"/>
    </row>
    <row r="16" spans="1:28" ht="20.100000000000001" customHeight="1">
      <c r="A16" s="39"/>
      <c r="B16" s="40" t="s">
        <v>42</v>
      </c>
      <c r="C16" s="22">
        <v>439800</v>
      </c>
      <c r="D16" s="22">
        <v>146600</v>
      </c>
      <c r="E16" s="26">
        <v>5164.7576751089737</v>
      </c>
      <c r="F16" s="36">
        <v>91900</v>
      </c>
      <c r="G16" s="36">
        <v>54700</v>
      </c>
      <c r="H16" s="37">
        <v>37.313334188917629</v>
      </c>
      <c r="R16" s="18"/>
      <c r="S16" s="18"/>
      <c r="T16" s="18"/>
      <c r="U16" s="18"/>
      <c r="V16" s="56"/>
      <c r="W16" s="56"/>
      <c r="X16" s="56"/>
      <c r="Y16" s="56"/>
      <c r="Z16" s="56"/>
      <c r="AA16" s="56"/>
    </row>
    <row r="17" spans="2:27" ht="6" customHeight="1">
      <c r="B17" s="43"/>
      <c r="C17" s="43"/>
      <c r="D17" s="44"/>
      <c r="E17" s="43"/>
      <c r="F17" s="43"/>
      <c r="G17" s="43"/>
      <c r="H17" s="43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2:27" ht="13.5" customHeight="1">
      <c r="B18" s="25" t="s">
        <v>53</v>
      </c>
      <c r="C18" s="45"/>
      <c r="D18" s="45"/>
      <c r="E18" s="45"/>
      <c r="F18" s="45"/>
      <c r="G18" s="45"/>
      <c r="H18" s="45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2:27" ht="13.5" customHeight="1">
      <c r="B19" s="25" t="s">
        <v>54</v>
      </c>
      <c r="C19" s="45"/>
      <c r="D19" s="45"/>
      <c r="E19" s="45"/>
      <c r="F19" s="45"/>
      <c r="G19" s="45"/>
      <c r="H19" s="45"/>
      <c r="R19" s="18"/>
      <c r="S19" s="18"/>
      <c r="T19" s="18"/>
      <c r="U19" s="18"/>
      <c r="V19" s="55"/>
      <c r="W19" s="18"/>
      <c r="X19" s="18"/>
      <c r="Y19" s="18"/>
      <c r="Z19" s="18"/>
      <c r="AA19" s="18"/>
    </row>
    <row r="20" spans="2:27" ht="23.25" customHeight="1">
      <c r="B20" s="73" t="s">
        <v>55</v>
      </c>
      <c r="C20" s="73"/>
      <c r="D20" s="73"/>
      <c r="E20" s="73"/>
      <c r="F20" s="73"/>
      <c r="G20" s="73"/>
      <c r="H20" s="73"/>
      <c r="R20" s="18"/>
      <c r="S20" s="18"/>
      <c r="T20" s="18"/>
      <c r="U20" s="18"/>
      <c r="V20" s="56"/>
      <c r="W20" s="18"/>
      <c r="X20" s="18"/>
      <c r="Y20" s="18"/>
      <c r="Z20" s="18"/>
      <c r="AA20" s="18"/>
    </row>
    <row r="21" spans="2:27" ht="13.5" customHeight="1">
      <c r="B21" s="25" t="s">
        <v>56</v>
      </c>
      <c r="C21" s="41"/>
      <c r="D21" s="41"/>
      <c r="E21" s="41"/>
      <c r="F21" s="41"/>
      <c r="G21" s="41"/>
      <c r="H21" s="41"/>
      <c r="I21" s="15"/>
      <c r="J21" s="15"/>
      <c r="K21" s="15"/>
      <c r="L21" s="15"/>
      <c r="M21" s="15"/>
      <c r="N21" s="15"/>
      <c r="O21" s="15"/>
      <c r="P21" s="15"/>
      <c r="Q21" s="15"/>
      <c r="R21" s="19"/>
      <c r="S21" s="19"/>
      <c r="T21" s="19"/>
      <c r="U21" s="19"/>
      <c r="V21" s="56"/>
      <c r="W21" s="19"/>
      <c r="X21" s="18"/>
      <c r="Y21" s="19"/>
      <c r="Z21" s="19"/>
      <c r="AA21" s="19"/>
    </row>
    <row r="22" spans="2:27" ht="13.5" customHeight="1">
      <c r="V22" s="55"/>
      <c r="X22" s="49"/>
    </row>
    <row r="23" spans="2:27" ht="13.5" customHeight="1">
      <c r="V23" s="55"/>
      <c r="X23" s="49"/>
    </row>
    <row r="24" spans="2:27" ht="13.5" customHeight="1">
      <c r="V24" s="55"/>
      <c r="X24" s="49"/>
    </row>
    <row r="26" spans="2:27" ht="27.75" customHeight="1">
      <c r="B26" s="74" t="s">
        <v>57</v>
      </c>
      <c r="C26" s="74"/>
      <c r="D26" s="74"/>
      <c r="E26" s="74"/>
      <c r="F26" s="74"/>
      <c r="G26" s="74"/>
      <c r="H26" s="74"/>
      <c r="U26" s="55"/>
      <c r="V26" s="55"/>
      <c r="W26" s="55"/>
    </row>
    <row r="27" spans="2:27" ht="4.5" customHeight="1">
      <c r="B27" s="71"/>
      <c r="C27" s="71"/>
      <c r="D27" s="71"/>
      <c r="E27" s="71"/>
      <c r="F27" s="71"/>
      <c r="G27" s="71"/>
      <c r="H27" s="71"/>
      <c r="U27" s="55"/>
      <c r="V27" s="55"/>
      <c r="W27" s="55"/>
    </row>
    <row r="28" spans="2:27" ht="45.95" customHeight="1">
      <c r="B28" s="41" t="s">
        <v>46</v>
      </c>
      <c r="C28" s="66" t="s">
        <v>58</v>
      </c>
      <c r="D28" s="66" t="s">
        <v>35</v>
      </c>
      <c r="E28" s="66" t="s">
        <v>48</v>
      </c>
      <c r="F28" s="66" t="s">
        <v>59</v>
      </c>
      <c r="G28" s="66" t="s">
        <v>60</v>
      </c>
      <c r="H28" s="66" t="s">
        <v>61</v>
      </c>
      <c r="U28" s="55"/>
      <c r="V28" s="55"/>
      <c r="W28" s="55"/>
    </row>
    <row r="29" spans="2:27" ht="18" customHeight="1">
      <c r="B29" s="42" t="s">
        <v>37</v>
      </c>
      <c r="C29" s="21">
        <v>4768</v>
      </c>
      <c r="D29" s="21">
        <f t="shared" ref="D29:D34" si="0">C29/3</f>
        <v>1589.3333333333333</v>
      </c>
      <c r="E29" s="24">
        <v>285.6066355622192</v>
      </c>
      <c r="F29" s="35">
        <v>1589.3333333333333</v>
      </c>
      <c r="G29" s="35" t="s">
        <v>52</v>
      </c>
      <c r="H29" s="35" t="s">
        <v>52</v>
      </c>
      <c r="U29" s="60"/>
      <c r="V29" s="55"/>
      <c r="W29" s="60"/>
    </row>
    <row r="30" spans="2:27" ht="13.5" customHeight="1">
      <c r="B30" s="42" t="s">
        <v>38</v>
      </c>
      <c r="C30" s="21">
        <v>6185</v>
      </c>
      <c r="D30" s="21">
        <f t="shared" si="0"/>
        <v>2061.6666666666665</v>
      </c>
      <c r="E30" s="24">
        <v>361.65339629669262</v>
      </c>
      <c r="F30" s="35">
        <v>1637.1185820580861</v>
      </c>
      <c r="G30" s="35">
        <f>D30-F30</f>
        <v>424.54808460858044</v>
      </c>
      <c r="H30" s="20">
        <v>20.592469746576249</v>
      </c>
      <c r="U30" s="60"/>
      <c r="V30" s="55"/>
      <c r="W30" s="60"/>
    </row>
    <row r="31" spans="2:27" ht="13.5" customHeight="1">
      <c r="B31" s="42" t="s">
        <v>39</v>
      </c>
      <c r="C31" s="21">
        <v>6638</v>
      </c>
      <c r="D31" s="21">
        <f t="shared" si="0"/>
        <v>2212.6666666666665</v>
      </c>
      <c r="E31" s="24">
        <v>381.45479203300812</v>
      </c>
      <c r="F31" s="35">
        <v>1542.8952500261937</v>
      </c>
      <c r="G31" s="35">
        <f>D31-F31</f>
        <v>669.77141664047281</v>
      </c>
      <c r="H31" s="20">
        <v>30.269874207915322</v>
      </c>
      <c r="U31" s="60"/>
      <c r="V31" s="55"/>
      <c r="W31" s="60"/>
    </row>
    <row r="32" spans="2:27" ht="13.5" customHeight="1">
      <c r="B32" s="42" t="s">
        <v>40</v>
      </c>
      <c r="C32" s="21">
        <v>7449</v>
      </c>
      <c r="D32" s="21">
        <f t="shared" si="0"/>
        <v>2483</v>
      </c>
      <c r="E32" s="24">
        <v>440.72046465864429</v>
      </c>
      <c r="F32" s="35">
        <v>1387.7981272435306</v>
      </c>
      <c r="G32" s="35">
        <f>D32-F32</f>
        <v>1095.2018727564694</v>
      </c>
      <c r="H32" s="20">
        <v>44.108009374001988</v>
      </c>
      <c r="U32" s="60"/>
      <c r="V32" s="55"/>
      <c r="W32" s="60"/>
    </row>
    <row r="33" spans="2:23" ht="13.5" customHeight="1">
      <c r="B33" s="42" t="s">
        <v>41</v>
      </c>
      <c r="C33" s="21">
        <v>8369</v>
      </c>
      <c r="D33" s="21">
        <f t="shared" si="0"/>
        <v>2789.6666666666665</v>
      </c>
      <c r="E33" s="24">
        <v>490.60786954016282</v>
      </c>
      <c r="F33" s="35">
        <v>1199.9549225622025</v>
      </c>
      <c r="G33" s="35">
        <f>D33-F33</f>
        <v>1589.7117441044641</v>
      </c>
      <c r="H33" s="20">
        <v>56.985723889513594</v>
      </c>
      <c r="U33" s="60"/>
      <c r="V33" s="55"/>
      <c r="W33" s="60"/>
    </row>
    <row r="34" spans="2:23" ht="20.100000000000001" customHeight="1">
      <c r="B34" s="40" t="s">
        <v>42</v>
      </c>
      <c r="C34" s="22">
        <f>SUM(C29:C33)</f>
        <v>33409</v>
      </c>
      <c r="D34" s="22">
        <f t="shared" si="0"/>
        <v>11136.333333333334</v>
      </c>
      <c r="E34" s="26">
        <v>392.31596648128658</v>
      </c>
      <c r="F34" s="36">
        <f>SUM(F29:F33)</f>
        <v>7357.1002152233459</v>
      </c>
      <c r="G34" s="36">
        <f>SUM(G29:G33)</f>
        <v>3779.2331181099862</v>
      </c>
      <c r="H34" s="37">
        <v>33.936063199526956</v>
      </c>
    </row>
    <row r="35" spans="2:23" ht="5.25" customHeight="1">
      <c r="B35" s="43"/>
      <c r="C35" s="43"/>
      <c r="D35" s="44"/>
      <c r="E35" s="43"/>
      <c r="F35" s="43"/>
      <c r="G35" s="43"/>
      <c r="H35" s="43"/>
    </row>
    <row r="36" spans="2:23" ht="12.95" customHeight="1">
      <c r="B36" s="25" t="s">
        <v>53</v>
      </c>
      <c r="C36" s="45"/>
      <c r="D36" s="45"/>
      <c r="E36" s="45"/>
      <c r="F36" s="45"/>
      <c r="G36" s="45"/>
    </row>
    <row r="37" spans="2:23" ht="34.5" customHeight="1">
      <c r="B37" s="73" t="s">
        <v>62</v>
      </c>
      <c r="C37" s="73"/>
      <c r="D37" s="73"/>
      <c r="E37" s="73"/>
      <c r="F37" s="73"/>
      <c r="G37" s="73"/>
      <c r="H37" s="15"/>
    </row>
    <row r="38" spans="2:23" ht="13.5" customHeight="1">
      <c r="B38" s="25" t="s">
        <v>63</v>
      </c>
      <c r="C38" s="15"/>
      <c r="D38" s="15"/>
      <c r="E38" s="15"/>
      <c r="F38" s="15"/>
      <c r="G38" s="15"/>
      <c r="H38" s="15"/>
    </row>
    <row r="42" spans="2:23" ht="13.5" customHeight="1">
      <c r="B42" s="55"/>
      <c r="C42" s="55"/>
      <c r="D42" s="55"/>
      <c r="E42" s="55"/>
      <c r="F42" s="55"/>
      <c r="G42" s="55"/>
      <c r="H42" s="55"/>
    </row>
    <row r="43" spans="2:23" ht="13.5" customHeight="1">
      <c r="B43" s="55"/>
      <c r="C43" s="55"/>
      <c r="D43" s="55"/>
      <c r="E43" s="55"/>
      <c r="F43" s="55"/>
      <c r="G43" s="55"/>
      <c r="H43" s="55"/>
    </row>
    <row r="44" spans="2:23" ht="13.5" customHeight="1">
      <c r="B44" s="55"/>
      <c r="C44" s="55"/>
      <c r="D44" s="55"/>
      <c r="E44" s="55"/>
      <c r="F44" s="55"/>
      <c r="G44" s="55"/>
      <c r="H44" s="55"/>
    </row>
    <row r="45" spans="2:23" ht="13.5" customHeight="1">
      <c r="B45" s="55"/>
      <c r="C45" s="55"/>
      <c r="D45" s="55"/>
      <c r="E45" s="55"/>
      <c r="F45" s="55"/>
      <c r="G45" s="55"/>
      <c r="H45" s="55"/>
    </row>
    <row r="46" spans="2:23" ht="13.5" customHeight="1">
      <c r="B46" s="55"/>
      <c r="C46" s="55"/>
      <c r="D46" s="55"/>
      <c r="E46" s="55"/>
      <c r="F46" s="55"/>
      <c r="G46" s="55"/>
      <c r="H46" s="55"/>
    </row>
    <row r="47" spans="2:23" ht="13.5" customHeight="1">
      <c r="B47" s="55"/>
      <c r="C47" s="55"/>
      <c r="D47" s="55"/>
      <c r="E47" s="55"/>
      <c r="F47" s="55"/>
      <c r="G47" s="55"/>
      <c r="H47" s="55"/>
    </row>
    <row r="48" spans="2:23" ht="13.5" customHeight="1">
      <c r="B48" s="55"/>
      <c r="C48" s="55"/>
      <c r="D48" s="55"/>
      <c r="E48" s="55"/>
      <c r="F48" s="55"/>
      <c r="G48" s="55"/>
      <c r="H48" s="55"/>
    </row>
    <row r="52" spans="2:8" ht="13.5" customHeight="1">
      <c r="B52" s="55"/>
      <c r="C52" s="55"/>
      <c r="D52" s="55"/>
      <c r="E52" s="55"/>
      <c r="F52" s="55"/>
      <c r="G52" s="55"/>
      <c r="H52" s="55"/>
    </row>
    <row r="53" spans="2:8" ht="13.5" customHeight="1">
      <c r="B53" s="55"/>
      <c r="C53" s="55"/>
      <c r="D53" s="55"/>
      <c r="E53" s="55"/>
      <c r="F53" s="55"/>
      <c r="G53" s="55"/>
      <c r="H53" s="55"/>
    </row>
    <row r="54" spans="2:8" ht="13.5" customHeight="1">
      <c r="B54" s="55"/>
      <c r="C54" s="55"/>
      <c r="D54" s="55"/>
      <c r="E54" s="55"/>
      <c r="F54" s="55"/>
      <c r="G54" s="55"/>
      <c r="H54" s="55"/>
    </row>
    <row r="55" spans="2:8" ht="13.5" customHeight="1">
      <c r="B55" s="55"/>
      <c r="C55" s="55"/>
      <c r="D55" s="55"/>
      <c r="E55" s="55"/>
      <c r="F55" s="55"/>
      <c r="G55" s="55"/>
      <c r="H55" s="55"/>
    </row>
    <row r="56" spans="2:8" ht="13.5" customHeight="1">
      <c r="B56" s="55"/>
      <c r="C56" s="55"/>
      <c r="D56" s="55"/>
      <c r="E56" s="55"/>
      <c r="F56" s="55"/>
      <c r="G56" s="55"/>
      <c r="H56" s="55"/>
    </row>
    <row r="57" spans="2:8" ht="13.5" customHeight="1">
      <c r="B57" s="55"/>
      <c r="C57" s="55"/>
      <c r="D57" s="55"/>
      <c r="E57" s="55"/>
      <c r="F57" s="55"/>
      <c r="G57" s="55"/>
      <c r="H57" s="55"/>
    </row>
  </sheetData>
  <mergeCells count="6">
    <mergeCell ref="B37:G37"/>
    <mergeCell ref="B8:H8"/>
    <mergeCell ref="B9:H9"/>
    <mergeCell ref="B20:H20"/>
    <mergeCell ref="B27:H27"/>
    <mergeCell ref="B26:H26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2020-03-17T14:23:21Z</dcterms:created>
  <dcterms:modified xsi:type="dcterms:W3CDTF">2026-04-28T10:52:41Z</dcterms:modified>
  <cp:category/>
  <cp:contentStatus/>
</cp:coreProperties>
</file>