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8_{F40F1BF5-40D5-49F4-8E25-4CC30EDFF16D}" xr6:coauthVersionLast="47" xr6:coauthVersionMax="47" xr10:uidLastSave="{00000000-0000-0000-0000-000000000000}"/>
  <bookViews>
    <workbookView xWindow="28680" yWindow="-120" windowWidth="15600" windowHeight="1104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9" i="1"/>
  <c r="G33" i="1"/>
  <c r="G25" i="1"/>
  <c r="J25" i="1" l="1"/>
  <c r="J37" i="1"/>
  <c r="J33" i="1"/>
  <c r="J29" i="1"/>
  <c r="K39" i="1" l="1"/>
  <c r="A47" i="1"/>
  <c r="K40" i="1" l="1"/>
  <c r="K41" i="1" s="1"/>
</calcChain>
</file>

<file path=xl/sharedStrings.xml><?xml version="1.0" encoding="utf-8"?>
<sst xmlns="http://schemas.openxmlformats.org/spreadsheetml/2006/main" count="114" uniqueCount="77">
  <si>
    <t>16-30</t>
  </si>
  <si>
    <t>31-45</t>
  </si>
  <si>
    <t>46-60</t>
  </si>
  <si>
    <t>61+</t>
  </si>
  <si>
    <t>Yes</t>
  </si>
  <si>
    <t>No</t>
  </si>
  <si>
    <t>Order No.</t>
  </si>
  <si>
    <t>Purchase Order No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</si>
  <si>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</si>
  <si>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</si>
  <si>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</si>
  <si>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</si>
  <si>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</si>
  <si>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</si>
  <si>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</si>
  <si>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</si>
  <si>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</si>
  <si>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</si>
  <si>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</si>
  <si>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</si>
  <si>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</si>
  <si>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</si>
  <si>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</si>
  <si>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</si>
  <si>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</si>
  <si>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</si>
  <si>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</si>
  <si>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</si>
  <si>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</si>
  <si>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</si>
  <si>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</si>
  <si>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</si>
  <si>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</si>
  <si>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</si>
  <si>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</si>
  <si>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</si>
  <si>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Receipt sent</t>
  </si>
  <si>
    <t>Audit tools link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</si>
  <si>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</si>
  <si>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Drop down list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</si>
  <si>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</si>
  <si>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</si>
  <si>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</si>
  <si>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</si>
  <si>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</si>
  <si>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Rydych mewn dwylo diogel</t>
  </si>
  <si>
    <t>Ffurflen Archebu Llyfr Gwaith Atal Heintiau
IPC Workbooks Order Form</t>
  </si>
  <si>
    <t>Enw
Name</t>
  </si>
  <si>
    <t>Teitl Swydd
Job title</t>
  </si>
  <si>
    <t>Enw’r Sefydliad
Organisation Name</t>
  </si>
  <si>
    <t>Nifer o staff
No. of staff</t>
  </si>
  <si>
    <t>Cyfeiriad dosbarthu 
Delivery address</t>
  </si>
  <si>
    <t>Rhif Ffôn
Telephone No</t>
  </si>
  <si>
    <t>Cyfeiriad e-bost
Email address</t>
  </si>
  <si>
    <t>Cyfeiriad e-bost cyllid
Finance email address</t>
  </si>
  <si>
    <t>I agree to my order information and e-mail address being shared with Public Health Wales.</t>
  </si>
  <si>
    <t>Rwy’n cytuno i rannu gwybodaeth am fy archeb a fy nghyfeiriad e-bost gydag iechyd cyhoeddus cymru.</t>
  </si>
  <si>
    <t>Pris Uned Unit Price</t>
  </si>
  <si>
    <t>Nifer 
Quantity</t>
  </si>
  <si>
    <t>Cyfanswm Cost Total Price</t>
  </si>
  <si>
    <t>20-25</t>
  </si>
  <si>
    <t>26-30</t>
  </si>
  <si>
    <t>1-15</t>
  </si>
  <si>
    <t>You will then receive a confirmation email with payment instructions</t>
  </si>
  <si>
    <t>CYFANSWM TERFYNOL/GRAND TOTAL</t>
  </si>
  <si>
    <t xml:space="preserve">
Is this order from a Welsh Council, Health Board or Social Care Wales?</t>
  </si>
  <si>
    <t>Nifer (1 fesul aelod o staff)
Qty (1 per staff member)</t>
  </si>
  <si>
    <t>Trwydded fesul defnyddiwr Llyfr Gwaith Digidol
Digital Workbook per user licence</t>
  </si>
  <si>
    <t>Isafswm nifer 20
Min qty 20</t>
  </si>
  <si>
    <t>IS-GYFANSWN/SUB TOTAL</t>
  </si>
  <si>
    <t>DISGOWNT/DISCOUNT</t>
  </si>
  <si>
    <t>Byddwch yn derbyn e-bost cadarnhau gyda chyfarwyddiadau talu
You will receive a confirmation email with payment instructions</t>
  </si>
  <si>
    <t>Isafswm nifer 1
Min qty 1</t>
  </si>
  <si>
    <t>1. Digidol Preventing Infection Workbook: Guidance for Care Homes - 3ydd Argraffiad (Fersiwn printiedig Saesneg)
1.  Digital Preventing Infection Workbook: Guidance for Care Homes 3rd Edition (English language version)</t>
  </si>
  <si>
    <t>2.   Digidol Llyfr Gwaith Atal Heintiau: Canllawiau ar gyfer Cartref Gofal - 3ydd Argraffiad (Fersiwn Cymraeg electronig)
2.  Digital Preventing Infection Workbook: Guidance for Care Homes 3rd Edition (Welsh language version)</t>
  </si>
  <si>
    <t>3.  Digidol Preventing Infection Workbook: Guidance for Domiciliary Care staff - 3ydd Argraffiad (Fersiwn printiedig Saesneg)
3.  Digital Preventing Infection Workbook: Guidance for Domiciliary Care 3rd Edition (English language version)</t>
  </si>
  <si>
    <t>4.  Digidol Llyfr Gwaith Atal Heintiau: Canllawiau i Staff Gofal Cartref - 3ydd Argraffiad (Fersiwn Cymraeg electronig)
4.  Digital Preventing Infection Workbook: Guidance for Domiciliary Care 3rd Edition (Welsh language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</si>
</sst>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6"/>
      <color theme="1"/>
      <name val="Arial"/>
      <family val="2"/>
    </font>
    <font>
      <b/>
      <sz val="22"/>
      <color rgb="FF315083"/>
      <name val="Arial"/>
      <family val="2"/>
    </font>
    <font>
      <sz val="11.5"/>
      <color rgb="FF31508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C9DA"/>
        <bgColor indexed="64"/>
      </patternFill>
    </fill>
    <fill>
      <patternFill patternType="solid">
        <fgColor rgb="FF31508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7C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/>
    <xf numFmtId="0" fontId="10" fillId="5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14" fontId="0" fillId="0" borderId="0" xfId="0" applyNumberFormat="1" applyAlignment="1">
      <alignment horizontal="left"/>
    </xf>
    <xf numFmtId="0" fontId="22" fillId="0" borderId="0" xfId="0" applyFont="1"/>
    <xf numFmtId="164" fontId="7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9"/>
    </xf>
    <xf numFmtId="0" fontId="25" fillId="0" borderId="0" xfId="0" applyFont="1" applyAlignment="1">
      <alignment horizontal="left" vertical="center" wrapText="1" indent="10"/>
    </xf>
    <xf numFmtId="0" fontId="0" fillId="0" borderId="0" xfId="0" applyAlignment="1">
      <alignment wrapText="1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indent="7"/>
    </xf>
    <xf numFmtId="0" fontId="23" fillId="0" borderId="24" xfId="0" applyFont="1" applyBorder="1" applyAlignment="1">
      <alignment horizontal="left" vertical="center" wrapText="1"/>
    </xf>
    <xf numFmtId="0" fontId="11" fillId="0" borderId="24" xfId="0" applyFont="1" applyBorder="1" applyAlignment="1" applyProtection="1">
      <alignment horizontal="left" vertical="center"/>
      <protection locked="0"/>
    </xf>
    <xf numFmtId="8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24" fillId="7" borderId="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49" fontId="7" fillId="6" borderId="1" xfId="0" quotePrefix="1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8" fontId="7" fillId="6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8" fontId="7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vertical="center" wrapText="1"/>
    </xf>
    <xf numFmtId="49" fontId="7" fillId="9" borderId="1" xfId="0" quotePrefix="1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164" fontId="7" fillId="2" borderId="2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4" fillId="7" borderId="6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24" fillId="8" borderId="6" xfId="0" applyFont="1" applyFill="1" applyBorder="1" applyAlignment="1">
      <alignment vertical="center" wrapText="1"/>
    </xf>
    <xf numFmtId="0" fontId="24" fillId="8" borderId="7" xfId="0" applyFont="1" applyFill="1" applyBorder="1" applyAlignment="1">
      <alignment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0" fillId="8" borderId="42" xfId="0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/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2" fillId="0" borderId="37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17" fillId="0" borderId="39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19" fillId="7" borderId="2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6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C9DA"/>
      <color rgb="FF315083"/>
      <color rgb="FFFF97C1"/>
      <color rgb="FFFF0066"/>
      <color rgb="FFC1E9E6"/>
      <color rgb="FFDBDBDB"/>
      <color rgb="FF000000"/>
      <color rgb="FF0000FF"/>
      <color rgb="FF008E8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47625</xdr:rowOff>
    </xdr:from>
    <xdr:to>
      <xdr:col>10</xdr:col>
      <xdr:colOff>314325</xdr:colOff>
      <xdr:row>0</xdr:row>
      <xdr:rowOff>895350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586885DD-A0BC-F985-750F-8D09029FD85B}"/>
            </a:ext>
          </a:extLst>
        </xdr:cNvPr>
        <xdr:cNvGrpSpPr>
          <a:grpSpLocks/>
        </xdr:cNvGrpSpPr>
      </xdr:nvGrpSpPr>
      <xdr:grpSpPr bwMode="auto">
        <a:xfrm>
          <a:off x="3040380" y="49530"/>
          <a:ext cx="3486150" cy="842010"/>
          <a:chOff x="4368" y="76"/>
          <a:chExt cx="6360" cy="1335"/>
        </a:xfrm>
      </xdr:grpSpPr>
      <xdr:pic>
        <xdr:nvPicPr>
          <xdr:cNvPr id="4" name="Picture 3" descr="þÿ">
            <a:extLst>
              <a:ext uri="{FF2B5EF4-FFF2-40B4-BE49-F238E27FC236}">
                <a16:creationId xmlns:a16="http://schemas.microsoft.com/office/drawing/2014/main" id="{743E1192-1763-F52D-EB76-BA33C3AE68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67" y="407"/>
            <a:ext cx="1361" cy="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718FAB2-E0F6-4735-381A-908CBF99AA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7" y="76"/>
            <a:ext cx="5693" cy="13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95250</xdr:colOff>
      <xdr:row>0</xdr:row>
      <xdr:rowOff>161925</xdr:rowOff>
    </xdr:from>
    <xdr:to>
      <xdr:col>0</xdr:col>
      <xdr:colOff>809625</xdr:colOff>
      <xdr:row>0</xdr:row>
      <xdr:rowOff>781050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A9F4F649-1329-0B8A-4109-62D593BD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7143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909637</xdr:colOff>
      <xdr:row>0</xdr:row>
      <xdr:rowOff>42862</xdr:rowOff>
    </xdr:from>
    <xdr:to>
      <xdr:col>2</xdr:col>
      <xdr:colOff>4762</xdr:colOff>
      <xdr:row>1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B03E38-AD60-814B-0558-DE712F95729C}"/>
            </a:ext>
          </a:extLst>
        </xdr:cNvPr>
        <xdr:cNvSpPr txBox="1"/>
      </xdr:nvSpPr>
      <xdr:spPr>
        <a:xfrm>
          <a:off x="909637" y="42862"/>
          <a:ext cx="1733550" cy="985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/>
            <a:t>Haint. </a:t>
          </a:r>
        </a:p>
        <a:p>
          <a:r>
            <a:rPr lang="en-GB" sz="1800" b="1"/>
            <a:t>Atal. </a:t>
          </a:r>
        </a:p>
        <a:p>
          <a:r>
            <a:rPr lang="en-GB" sz="1800" b="1"/>
            <a:t>Rheoli.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showGridLines="0" tabSelected="1" showWhiteSpace="0" view="pageLayout" topLeftCell="A4" zoomScaleNormal="85" workbookViewId="0">
      <selection activeCell="D9" sqref="D9:K9"/>
    </sheetView>
  </sheetViews>
  <sheetFormatPr defaultRowHeight="14.4" x14ac:dyDescent="0.3"/>
  <cols>
    <col min="1" max="1" width="30.44140625" customWidth="1"/>
    <col min="2" max="2" width="6.44140625" customWidth="1"/>
    <col min="3" max="3" width="5.6640625" customWidth="1"/>
    <col min="4" max="4" width="5.5546875" customWidth="1"/>
    <col min="5" max="5" width="6.109375" customWidth="1"/>
    <col min="6" max="6" width="6.44140625" customWidth="1"/>
    <col min="7" max="7" width="9.6640625" customWidth="1"/>
    <col min="8" max="8" width="7.44140625" customWidth="1"/>
    <col min="9" max="9" width="2.88671875" customWidth="1"/>
    <col min="10" max="10" width="5.88671875" customWidth="1"/>
    <col min="11" max="11" width="7.88671875" customWidth="1"/>
  </cols>
  <sheetData>
    <row r="1" spans="1:11" ht="75.75" customHeight="1" x14ac:dyDescent="0.3">
      <c r="A1" s="24"/>
      <c r="B1" s="25"/>
    </row>
    <row r="2" spans="1:11" s="4" customFormat="1" ht="30.75" customHeight="1" x14ac:dyDescent="0.6">
      <c r="A2" s="23" t="s">
        <v>45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63" customHeight="1" x14ac:dyDescent="0.6">
      <c r="A3" s="80" t="s">
        <v>46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4" customFormat="1" ht="7.5" customHeight="1" thickBot="1" x14ac:dyDescent="0.65">
      <c r="A4" s="17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3">
      <c r="A5" s="100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1" ht="29.25" customHeight="1" x14ac:dyDescent="0.3">
      <c r="A6" s="109" t="s">
        <v>38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</row>
    <row r="7" spans="1:11" ht="35.25" customHeight="1" thickBot="1" x14ac:dyDescent="0.35">
      <c r="A7" s="112" t="s">
        <v>63</v>
      </c>
      <c r="B7" s="113"/>
      <c r="C7" s="113"/>
      <c r="D7" s="113"/>
      <c r="E7" s="113"/>
      <c r="F7" s="113"/>
      <c r="G7" s="113"/>
      <c r="H7" s="113"/>
      <c r="I7" s="113"/>
      <c r="J7" s="113"/>
      <c r="K7" s="114"/>
    </row>
    <row r="8" spans="1:11" ht="16.5" customHeight="1" thickBot="1" x14ac:dyDescent="0.35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s="1" customFormat="1" ht="31.5" customHeight="1" x14ac:dyDescent="0.4">
      <c r="A9" s="121" t="s">
        <v>47</v>
      </c>
      <c r="B9" s="122"/>
      <c r="C9" s="123"/>
      <c r="D9" s="106"/>
      <c r="E9" s="107"/>
      <c r="F9" s="107"/>
      <c r="G9" s="107"/>
      <c r="H9" s="107"/>
      <c r="I9" s="107"/>
      <c r="J9" s="107"/>
      <c r="K9" s="108"/>
    </row>
    <row r="10" spans="1:11" s="1" customFormat="1" ht="31.5" customHeight="1" x14ac:dyDescent="0.4">
      <c r="A10" s="103" t="s">
        <v>48</v>
      </c>
      <c r="B10" s="104"/>
      <c r="C10" s="105"/>
      <c r="D10" s="88"/>
      <c r="E10" s="89"/>
      <c r="F10" s="89"/>
      <c r="G10" s="89"/>
      <c r="H10" s="89"/>
      <c r="I10" s="89"/>
      <c r="J10" s="89"/>
      <c r="K10" s="90"/>
    </row>
    <row r="11" spans="1:11" s="1" customFormat="1" ht="31.5" customHeight="1" x14ac:dyDescent="0.4">
      <c r="A11" s="103" t="s">
        <v>49</v>
      </c>
      <c r="B11" s="104"/>
      <c r="C11" s="105"/>
      <c r="D11" s="88"/>
      <c r="E11" s="89"/>
      <c r="F11" s="89"/>
      <c r="G11" s="89"/>
      <c r="H11" s="89"/>
      <c r="I11" s="89"/>
      <c r="J11" s="89"/>
      <c r="K11" s="90"/>
    </row>
    <row r="12" spans="1:11" s="1" customFormat="1" ht="31.5" customHeight="1" x14ac:dyDescent="0.4">
      <c r="A12" s="94" t="s">
        <v>50</v>
      </c>
      <c r="B12" s="95"/>
      <c r="C12" s="96"/>
      <c r="D12" s="97"/>
      <c r="E12" s="98"/>
      <c r="F12" s="98"/>
      <c r="G12" s="98"/>
      <c r="H12" s="98"/>
      <c r="I12" s="98"/>
      <c r="J12" s="98"/>
      <c r="K12" s="99"/>
    </row>
    <row r="13" spans="1:11" s="1" customFormat="1" ht="74.25" customHeight="1" x14ac:dyDescent="0.4">
      <c r="A13" s="103" t="s">
        <v>51</v>
      </c>
      <c r="B13" s="104"/>
      <c r="C13" s="105"/>
      <c r="D13" s="91"/>
      <c r="E13" s="92"/>
      <c r="F13" s="92"/>
      <c r="G13" s="92"/>
      <c r="H13" s="92"/>
      <c r="I13" s="92"/>
      <c r="J13" s="92"/>
      <c r="K13" s="93"/>
    </row>
    <row r="14" spans="1:11" s="1" customFormat="1" ht="31.5" customHeight="1" x14ac:dyDescent="0.4">
      <c r="A14" s="103" t="s">
        <v>52</v>
      </c>
      <c r="B14" s="104"/>
      <c r="C14" s="105"/>
      <c r="D14" s="88"/>
      <c r="E14" s="89"/>
      <c r="F14" s="89"/>
      <c r="G14" s="89"/>
      <c r="H14" s="89"/>
      <c r="I14" s="89"/>
      <c r="J14" s="89"/>
      <c r="K14" s="90"/>
    </row>
    <row r="15" spans="1:11" s="1" customFormat="1" ht="31.5" customHeight="1" x14ac:dyDescent="0.4">
      <c r="A15" s="94" t="s">
        <v>53</v>
      </c>
      <c r="B15" s="118"/>
      <c r="C15" s="119"/>
      <c r="D15" s="88"/>
      <c r="E15" s="89"/>
      <c r="F15" s="89"/>
      <c r="G15" s="89"/>
      <c r="H15" s="89"/>
      <c r="I15" s="89"/>
      <c r="J15" s="89"/>
      <c r="K15" s="90"/>
    </row>
    <row r="16" spans="1:11" s="1" customFormat="1" ht="31.5" customHeight="1" x14ac:dyDescent="0.4">
      <c r="A16" s="103" t="s">
        <v>54</v>
      </c>
      <c r="B16" s="104"/>
      <c r="C16" s="105"/>
      <c r="D16" s="88"/>
      <c r="E16" s="89"/>
      <c r="F16" s="89"/>
      <c r="G16" s="89"/>
      <c r="H16" s="89"/>
      <c r="I16" s="89"/>
      <c r="J16" s="89"/>
      <c r="K16" s="90"/>
    </row>
    <row r="17" spans="1:21" s="1" customFormat="1" ht="51.75" customHeight="1" thickBot="1" x14ac:dyDescent="0.45">
      <c r="A17" s="115" t="s">
        <v>65</v>
      </c>
      <c r="B17" s="116"/>
      <c r="C17" s="117"/>
      <c r="D17" s="82" t="s">
        <v>5</v>
      </c>
      <c r="E17" s="83"/>
      <c r="F17" s="84"/>
      <c r="G17" s="85"/>
      <c r="H17" s="86"/>
      <c r="I17" s="86"/>
      <c r="J17" s="86"/>
      <c r="K17" s="87"/>
    </row>
    <row r="18" spans="1:21" s="1" customFormat="1" ht="22.5" customHeight="1" x14ac:dyDescent="0.4">
      <c r="A18" s="29"/>
      <c r="B18" s="29"/>
      <c r="C18" s="29"/>
      <c r="D18" s="30"/>
      <c r="E18" s="30"/>
      <c r="F18" s="30"/>
      <c r="G18" s="30"/>
      <c r="H18" s="30"/>
      <c r="I18" s="30"/>
      <c r="J18" s="26"/>
      <c r="K18" s="26"/>
    </row>
    <row r="19" spans="1:21" s="1" customFormat="1" ht="22.5" customHeight="1" x14ac:dyDescent="0.4">
      <c r="A19" s="59" t="s">
        <v>56</v>
      </c>
      <c r="B19" s="60"/>
      <c r="C19" s="60"/>
      <c r="D19" s="60"/>
      <c r="E19" s="60"/>
      <c r="F19" s="60"/>
      <c r="G19" s="60"/>
      <c r="H19" s="60"/>
      <c r="I19" s="60"/>
      <c r="J19" s="60"/>
      <c r="K19" s="53" t="s">
        <v>4</v>
      </c>
    </row>
    <row r="20" spans="1:21" s="1" customFormat="1" ht="28.5" customHeight="1" x14ac:dyDescent="0.4">
      <c r="A20" s="59" t="s">
        <v>55</v>
      </c>
      <c r="B20" s="61"/>
      <c r="C20" s="61"/>
      <c r="D20" s="60"/>
      <c r="E20" s="60"/>
      <c r="F20" s="60"/>
      <c r="G20" s="60"/>
      <c r="H20" s="60"/>
      <c r="I20" s="60"/>
      <c r="J20" s="60"/>
      <c r="K20" s="53" t="s">
        <v>4</v>
      </c>
    </row>
    <row r="21" spans="1:21" s="1" customFormat="1" ht="28.5" customHeight="1" x14ac:dyDescent="0.4">
      <c r="A21" s="28"/>
      <c r="B21" s="27"/>
      <c r="C21" s="27"/>
      <c r="D21" s="26"/>
      <c r="E21" s="26"/>
      <c r="F21" s="26"/>
      <c r="G21" s="26"/>
      <c r="H21" s="26"/>
      <c r="I21" s="26"/>
      <c r="J21" s="26"/>
      <c r="K21" s="26"/>
    </row>
    <row r="22" spans="1:21" s="1" customFormat="1" ht="15" customHeight="1" thickBot="1" x14ac:dyDescent="0.4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21" ht="61.8" customHeight="1" x14ac:dyDescent="0.3">
      <c r="A23" s="62" t="s">
        <v>73</v>
      </c>
      <c r="B23" s="63"/>
      <c r="C23" s="63"/>
      <c r="D23" s="63"/>
      <c r="E23" s="63"/>
      <c r="F23" s="63"/>
      <c r="G23" s="35" t="s">
        <v>57</v>
      </c>
      <c r="H23" s="64" t="s">
        <v>58</v>
      </c>
      <c r="I23" s="65"/>
      <c r="J23" s="66" t="s">
        <v>59</v>
      </c>
      <c r="K23" s="67"/>
    </row>
    <row r="24" spans="1:21" ht="43.2" customHeight="1" thickBot="1" x14ac:dyDescent="0.35">
      <c r="A24" s="36" t="s">
        <v>66</v>
      </c>
      <c r="B24" s="37" t="s">
        <v>60</v>
      </c>
      <c r="C24" s="38" t="s">
        <v>61</v>
      </c>
      <c r="D24" s="38" t="s">
        <v>1</v>
      </c>
      <c r="E24" s="38" t="s">
        <v>2</v>
      </c>
      <c r="F24" s="38" t="s">
        <v>3</v>
      </c>
      <c r="G24" s="16"/>
      <c r="H24" s="55" t="s">
        <v>68</v>
      </c>
      <c r="I24" s="56"/>
      <c r="J24" s="57"/>
      <c r="K24" s="58"/>
    </row>
    <row r="25" spans="1:21" ht="49.5" customHeight="1" thickBot="1" x14ac:dyDescent="0.35">
      <c r="A25" s="39" t="s">
        <v>67</v>
      </c>
      <c r="B25" s="40">
        <v>5</v>
      </c>
      <c r="C25" s="40">
        <v>4.5</v>
      </c>
      <c r="D25" s="40">
        <v>4</v>
      </c>
      <c r="E25" s="40">
        <v>3.5</v>
      </c>
      <c r="F25" s="40">
        <v>3</v>
      </c>
      <c r="G25" s="6">
        <f>IF(H29="", 0, IF(AND(H29&gt;=1,H29&lt;=15),5, IF(AND(H29&gt;=16,H29&lt;=30),4.5, IF(AND(H29&gt;=31,H29&lt;=45),4,IF(AND(H29&gt;=46,H29&lt;=60),3.5, IF(H29&gt;=61,3,0))))))</f>
        <v>0</v>
      </c>
      <c r="H25" s="78"/>
      <c r="I25" s="79"/>
      <c r="J25" s="68">
        <f>H25*G25</f>
        <v>0</v>
      </c>
      <c r="K25" s="69"/>
      <c r="R25" s="5"/>
      <c r="S25" s="5"/>
      <c r="T25" s="5"/>
      <c r="U25" s="5"/>
    </row>
    <row r="26" spans="1:21" ht="15" customHeight="1" thickBot="1" x14ac:dyDescent="0.35">
      <c r="G26" s="5"/>
      <c r="H26" s="5"/>
      <c r="I26" s="5"/>
      <c r="J26" s="5"/>
      <c r="K26" s="5"/>
    </row>
    <row r="27" spans="1:21" ht="66" customHeight="1" x14ac:dyDescent="0.3">
      <c r="A27" s="62" t="s">
        <v>74</v>
      </c>
      <c r="B27" s="63"/>
      <c r="C27" s="63"/>
      <c r="D27" s="63"/>
      <c r="E27" s="63"/>
      <c r="F27" s="63"/>
      <c r="G27" s="35" t="s">
        <v>57</v>
      </c>
      <c r="H27" s="64" t="s">
        <v>58</v>
      </c>
      <c r="I27" s="65"/>
      <c r="J27" s="66" t="s">
        <v>59</v>
      </c>
      <c r="K27" s="67"/>
    </row>
    <row r="28" spans="1:21" ht="43.2" customHeight="1" x14ac:dyDescent="0.3">
      <c r="A28" s="36" t="s">
        <v>66</v>
      </c>
      <c r="B28" s="37" t="s">
        <v>62</v>
      </c>
      <c r="C28" s="38" t="s">
        <v>0</v>
      </c>
      <c r="D28" s="38" t="s">
        <v>1</v>
      </c>
      <c r="E28" s="38" t="s">
        <v>2</v>
      </c>
      <c r="F28" s="38" t="s">
        <v>3</v>
      </c>
      <c r="G28" s="16"/>
      <c r="H28" s="55" t="s">
        <v>72</v>
      </c>
      <c r="I28" s="56"/>
      <c r="J28" s="57"/>
      <c r="K28" s="58"/>
    </row>
    <row r="29" spans="1:21" ht="48.75" customHeight="1" thickBot="1" x14ac:dyDescent="0.35">
      <c r="A29" s="39" t="s">
        <v>67</v>
      </c>
      <c r="B29" s="40">
        <v>5</v>
      </c>
      <c r="C29" s="40">
        <v>4.5</v>
      </c>
      <c r="D29" s="40">
        <v>4</v>
      </c>
      <c r="E29" s="40">
        <v>3.5</v>
      </c>
      <c r="F29" s="40">
        <v>3</v>
      </c>
      <c r="G29" s="54">
        <f>IF(H29="", 0, IF(AND(H29&gt;=1,H29&lt;=15),5, IF(AND(H29&gt;=16,H29&lt;=30),4.5, IF(AND(H29&gt;=31,H29&lt;=45),4,IF(AND(H29&gt;=46,H29&lt;=60),3.5, IF(H29&gt;=61,3,0))))))</f>
        <v>0</v>
      </c>
      <c r="H29" s="70"/>
      <c r="I29" s="71"/>
      <c r="J29" s="68">
        <f>(H29*G29)</f>
        <v>0</v>
      </c>
      <c r="K29" s="69"/>
    </row>
    <row r="30" spans="1:21" ht="11.25" customHeight="1" thickBot="1" x14ac:dyDescent="0.35">
      <c r="A30" s="32"/>
      <c r="B30" s="31"/>
      <c r="C30" s="31"/>
      <c r="D30" s="31"/>
      <c r="E30" s="31"/>
      <c r="F30" s="31"/>
      <c r="G30" s="33"/>
      <c r="H30" s="34"/>
      <c r="I30" s="41"/>
      <c r="J30" s="33"/>
      <c r="K30" s="33"/>
    </row>
    <row r="31" spans="1:21" ht="60" customHeight="1" x14ac:dyDescent="0.3">
      <c r="A31" s="72" t="s">
        <v>75</v>
      </c>
      <c r="B31" s="73"/>
      <c r="C31" s="73"/>
      <c r="D31" s="73"/>
      <c r="E31" s="73"/>
      <c r="F31" s="73"/>
      <c r="G31" s="48" t="s">
        <v>57</v>
      </c>
      <c r="H31" s="74" t="s">
        <v>58</v>
      </c>
      <c r="I31" s="75"/>
      <c r="J31" s="76" t="s">
        <v>59</v>
      </c>
      <c r="K31" s="77"/>
    </row>
    <row r="32" spans="1:21" ht="43.2" customHeight="1" thickBot="1" x14ac:dyDescent="0.35">
      <c r="A32" s="49" t="s">
        <v>66</v>
      </c>
      <c r="B32" s="50" t="s">
        <v>60</v>
      </c>
      <c r="C32" s="51" t="s">
        <v>61</v>
      </c>
      <c r="D32" s="51" t="s">
        <v>1</v>
      </c>
      <c r="E32" s="51" t="s">
        <v>2</v>
      </c>
      <c r="F32" s="51" t="s">
        <v>3</v>
      </c>
      <c r="G32" s="16"/>
      <c r="H32" s="55" t="s">
        <v>68</v>
      </c>
      <c r="I32" s="56"/>
      <c r="J32" s="57"/>
      <c r="K32" s="58"/>
    </row>
    <row r="33" spans="1:21" ht="46.5" customHeight="1" thickBot="1" x14ac:dyDescent="0.35">
      <c r="A33" s="52" t="s">
        <v>67</v>
      </c>
      <c r="B33" s="40">
        <v>5</v>
      </c>
      <c r="C33" s="40">
        <v>4.5</v>
      </c>
      <c r="D33" s="40">
        <v>4</v>
      </c>
      <c r="E33" s="40">
        <v>3.5</v>
      </c>
      <c r="F33" s="40">
        <v>3</v>
      </c>
      <c r="G33" s="6">
        <f>IF(H33="", 0, IF(AND(H33&gt;=20,H33&lt;=25),5, IF(AND(H33&gt;=26,H33&lt;=30),4.5, IF(AND(H33&gt;=31,H33&lt;=45),4,IF(AND(H33&gt;=46,H33&lt;=60),3.5, IF(H33&gt;=61,3,0))))))</f>
        <v>0</v>
      </c>
      <c r="H33" s="78"/>
      <c r="I33" s="79"/>
      <c r="J33" s="68">
        <f>H33*G33</f>
        <v>0</v>
      </c>
      <c r="K33" s="69"/>
      <c r="R33" s="5"/>
      <c r="S33" s="5"/>
      <c r="T33" s="5"/>
      <c r="U33" s="5"/>
    </row>
    <row r="34" spans="1:21" ht="15" customHeight="1" thickBot="1" x14ac:dyDescent="0.35">
      <c r="G34" s="5"/>
      <c r="H34" s="5"/>
      <c r="I34" s="5"/>
      <c r="J34" s="5"/>
      <c r="K34" s="5"/>
    </row>
    <row r="35" spans="1:21" ht="62.4" customHeight="1" x14ac:dyDescent="0.3">
      <c r="A35" s="72" t="s">
        <v>76</v>
      </c>
      <c r="B35" s="73"/>
      <c r="C35" s="73"/>
      <c r="D35" s="73"/>
      <c r="E35" s="73"/>
      <c r="F35" s="73"/>
      <c r="G35" s="48" t="s">
        <v>57</v>
      </c>
      <c r="H35" s="74" t="s">
        <v>58</v>
      </c>
      <c r="I35" s="75"/>
      <c r="J35" s="76" t="s">
        <v>59</v>
      </c>
      <c r="K35" s="77"/>
    </row>
    <row r="36" spans="1:21" ht="43.2" customHeight="1" x14ac:dyDescent="0.3">
      <c r="A36" s="49" t="s">
        <v>66</v>
      </c>
      <c r="B36" s="50" t="s">
        <v>62</v>
      </c>
      <c r="C36" s="51" t="s">
        <v>0</v>
      </c>
      <c r="D36" s="51" t="s">
        <v>1</v>
      </c>
      <c r="E36" s="51" t="s">
        <v>2</v>
      </c>
      <c r="F36" s="51" t="s">
        <v>3</v>
      </c>
      <c r="G36" s="16"/>
      <c r="H36" s="55" t="s">
        <v>72</v>
      </c>
      <c r="I36" s="56"/>
      <c r="J36" s="57"/>
      <c r="K36" s="58"/>
    </row>
    <row r="37" spans="1:21" ht="47.25" customHeight="1" thickBot="1" x14ac:dyDescent="0.35">
      <c r="A37" s="52" t="s">
        <v>67</v>
      </c>
      <c r="B37" s="40">
        <v>5</v>
      </c>
      <c r="C37" s="40">
        <v>4.5</v>
      </c>
      <c r="D37" s="40">
        <v>4</v>
      </c>
      <c r="E37" s="40">
        <v>3.5</v>
      </c>
      <c r="F37" s="40">
        <v>3</v>
      </c>
      <c r="G37" s="6">
        <f>IF(H37="", 0, IF(AND(H37&gt;=1,H37&lt;=15),5, IF(AND(H37&gt;=16,H37&lt;=30),4.5, IF(AND(H37&gt;=31,H37&lt;=45),4,IF(AND(H37&gt;=46,H37&lt;=60),3.5, IF(H37&gt;=61,3,0))))))</f>
        <v>0</v>
      </c>
      <c r="H37" s="70"/>
      <c r="I37" s="71"/>
      <c r="J37" s="68">
        <f>(H37*G37)</f>
        <v>0</v>
      </c>
      <c r="K37" s="69"/>
    </row>
    <row r="38" spans="1:21" ht="12.75" customHeight="1" x14ac:dyDescent="0.3">
      <c r="A38" s="42"/>
      <c r="B38" s="43"/>
      <c r="C38" s="43"/>
      <c r="D38" s="43"/>
      <c r="E38" s="43"/>
      <c r="F38" s="43"/>
      <c r="G38" s="44"/>
      <c r="H38" s="45"/>
      <c r="I38" s="46"/>
      <c r="J38" s="44"/>
      <c r="K38" s="47"/>
    </row>
    <row r="39" spans="1:21" ht="15" customHeight="1" x14ac:dyDescent="0.3">
      <c r="A39" s="134" t="s">
        <v>69</v>
      </c>
      <c r="B39" s="134"/>
      <c r="C39" s="134"/>
      <c r="D39" s="134"/>
      <c r="E39" s="134"/>
      <c r="F39" s="134"/>
      <c r="G39" s="134"/>
      <c r="H39" s="134"/>
      <c r="I39" s="135"/>
      <c r="J39" s="136"/>
      <c r="K39" s="22">
        <f>SUM(J25+J29+J33+J37)</f>
        <v>0</v>
      </c>
    </row>
    <row r="40" spans="1:21" ht="16.5" customHeight="1" x14ac:dyDescent="0.3">
      <c r="A40" s="134" t="s">
        <v>70</v>
      </c>
      <c r="B40" s="134"/>
      <c r="C40" s="134"/>
      <c r="D40" s="134"/>
      <c r="E40" s="134"/>
      <c r="F40" s="134"/>
      <c r="G40" s="134"/>
      <c r="H40" s="134"/>
      <c r="I40" s="136"/>
      <c r="J40" s="136"/>
      <c r="K40" s="22" t="str">
        <f>IF(D17="Yes",(K39*0.1),IF(D17="Yes",(K39*0.1),"0.00"))</f>
        <v>0.00</v>
      </c>
    </row>
    <row r="41" spans="1:21" ht="21" customHeight="1" x14ac:dyDescent="0.3">
      <c r="A41" s="131" t="s">
        <v>64</v>
      </c>
      <c r="B41" s="132"/>
      <c r="C41" s="132"/>
      <c r="D41" s="132"/>
      <c r="E41" s="132"/>
      <c r="F41" s="132"/>
      <c r="G41" s="132"/>
      <c r="H41" s="132"/>
      <c r="I41" s="132"/>
      <c r="J41" s="133"/>
      <c r="K41" s="22">
        <f>K39-K40</f>
        <v>0</v>
      </c>
    </row>
    <row r="42" spans="1:21" ht="14.25" customHeight="1" thickBot="1" x14ac:dyDescent="0.35"/>
    <row r="43" spans="1:21" ht="47.4" customHeight="1" x14ac:dyDescent="0.3">
      <c r="A43" s="125" t="s">
        <v>71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7"/>
    </row>
    <row r="44" spans="1:21" ht="5.4" customHeight="1" thickBot="1" x14ac:dyDescent="0.35">
      <c r="A44" s="128"/>
      <c r="B44" s="129"/>
      <c r="C44" s="129"/>
      <c r="D44" s="129"/>
      <c r="E44" s="129"/>
      <c r="F44" s="129"/>
      <c r="G44" s="129"/>
      <c r="H44" s="129"/>
      <c r="I44" s="129"/>
      <c r="J44" s="129"/>
      <c r="K44" s="130"/>
    </row>
    <row r="45" spans="1:21" ht="15" customHeight="1" thickBot="1" x14ac:dyDescent="0.3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</row>
    <row r="47" spans="1:21" x14ac:dyDescent="0.3">
      <c r="A47" s="20">
        <f ca="1">TODAY()</f>
        <v>46183</v>
      </c>
    </row>
    <row r="89" ht="8.25" customHeight="1" x14ac:dyDescent="0.3"/>
    <row r="90" hidden="1" x14ac:dyDescent="0.3"/>
    <row r="91" ht="3" customHeight="1" x14ac:dyDescent="0.3"/>
    <row r="92" hidden="1" x14ac:dyDescent="0.3"/>
  </sheetData>
  <sheetProtection algorithmName="SHA-512" hashValue="QAD870hnxyBStxr51DvhKZhyNTozLGNN6Wy8T/7HYYBbSKHMjiYpO62mP2KaoDiKhKZFCbKPdnDQk/endMbGBQ==" saltValue="Us9dO3tEtanwSS0H3uCd6g==" spinCount="100000" sheet="1" objects="1" scenarios="1"/>
  <protectedRanges>
    <protectedRange sqref="H37" name="Range7"/>
    <protectedRange sqref="H33" name="Range6"/>
    <protectedRange sqref="H29" name="Range5"/>
    <protectedRange sqref="H25" name="Range4"/>
    <protectedRange sqref="K19:K20" name="Range3"/>
    <protectedRange sqref="D17" name="Range2"/>
    <protectedRange sqref="D9:K16" name="Range1"/>
  </protectedRanges>
  <mergeCells count="59">
    <mergeCell ref="A45:K45"/>
    <mergeCell ref="A43:K44"/>
    <mergeCell ref="J37:K37"/>
    <mergeCell ref="H37:I37"/>
    <mergeCell ref="A41:J41"/>
    <mergeCell ref="A39:J39"/>
    <mergeCell ref="A40:J40"/>
    <mergeCell ref="A6:K6"/>
    <mergeCell ref="A7:K7"/>
    <mergeCell ref="D16:K16"/>
    <mergeCell ref="J35:K35"/>
    <mergeCell ref="J28:K28"/>
    <mergeCell ref="A23:F23"/>
    <mergeCell ref="J23:K23"/>
    <mergeCell ref="A17:C17"/>
    <mergeCell ref="A35:F35"/>
    <mergeCell ref="H35:I35"/>
    <mergeCell ref="J33:K33"/>
    <mergeCell ref="D15:K15"/>
    <mergeCell ref="A15:C15"/>
    <mergeCell ref="A22:K22"/>
    <mergeCell ref="A9:C9"/>
    <mergeCell ref="A10:C10"/>
    <mergeCell ref="A11:C11"/>
    <mergeCell ref="A13:C13"/>
    <mergeCell ref="A14:C14"/>
    <mergeCell ref="D9:K9"/>
    <mergeCell ref="D10:K10"/>
    <mergeCell ref="A3:K3"/>
    <mergeCell ref="H23:I23"/>
    <mergeCell ref="H24:I24"/>
    <mergeCell ref="H25:I25"/>
    <mergeCell ref="H28:I28"/>
    <mergeCell ref="D17:F17"/>
    <mergeCell ref="G17:K17"/>
    <mergeCell ref="D11:K11"/>
    <mergeCell ref="D13:K13"/>
    <mergeCell ref="D14:K14"/>
    <mergeCell ref="A12:C12"/>
    <mergeCell ref="D12:K12"/>
    <mergeCell ref="J25:K25"/>
    <mergeCell ref="J24:K24"/>
    <mergeCell ref="A5:K5"/>
    <mergeCell ref="A16:C16"/>
    <mergeCell ref="H36:I36"/>
    <mergeCell ref="J36:K36"/>
    <mergeCell ref="A19:J19"/>
    <mergeCell ref="A20:J20"/>
    <mergeCell ref="A27:F27"/>
    <mergeCell ref="H27:I27"/>
    <mergeCell ref="J27:K27"/>
    <mergeCell ref="H32:I32"/>
    <mergeCell ref="J29:K29"/>
    <mergeCell ref="J32:K32"/>
    <mergeCell ref="H29:I29"/>
    <mergeCell ref="A31:F31"/>
    <mergeCell ref="H31:I31"/>
    <mergeCell ref="J31:K31"/>
    <mergeCell ref="H33:I33"/>
  </mergeCells>
  <dataValidations count="1">
    <dataValidation type="whole" operator="greaterThanOrEqual" allowBlank="1" showInputMessage="1" showErrorMessage="1" errorTitle="Minimum order quantity" error="Minimum order quantity = 20" sqref="H33:I33 H25:I25" xr:uid="{3858189B-36E3-472E-8A69-877839FF0A67}">
      <formula1>20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&amp;L&amp;9Fersiwn 7.00 Mehefin 2026 / Version 7.00 June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D21 D17:D18</xm:sqref>
        </x14:dataValidation>
        <x14:dataValidation type="list" allowBlank="1" showInputMessage="1" showErrorMessage="1" xr:uid="{FCA08D27-EA61-4288-9843-3F31DC8A3FF5}">
          <x14:formula1>
            <xm:f>'For office use only 2'!$B$10:$B$11</xm:f>
          </x14:formula1>
          <xm:sqref>K19:K20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4.4" x14ac:dyDescent="0.3"/>
  <cols>
    <col min="1" max="1" width="36.33203125" customWidth="1"/>
    <col min="2" max="2" width="20.44140625" customWidth="1"/>
    <col min="3" max="3" width="36.44140625" customWidth="1"/>
  </cols>
  <sheetData>
    <row r="1" spans="1:7" ht="18" customHeight="1" x14ac:dyDescent="0.3">
      <c r="A1" s="11" t="s">
        <v>6</v>
      </c>
      <c r="B1" s="9"/>
      <c r="C1" s="15" t="s">
        <v>33</v>
      </c>
      <c r="F1" s="137"/>
      <c r="G1" s="137"/>
    </row>
    <row r="2" spans="1:7" ht="18" customHeight="1" x14ac:dyDescent="0.3">
      <c r="A2" s="11" t="s">
        <v>32</v>
      </c>
      <c r="B2" s="9"/>
      <c r="C2" s="8"/>
      <c r="D2" s="8"/>
      <c r="E2" s="8"/>
      <c r="F2" s="9"/>
      <c r="G2" s="9"/>
    </row>
    <row r="3" spans="1:7" ht="18" customHeight="1" x14ac:dyDescent="0.3">
      <c r="A3" s="12" t="s">
        <v>7</v>
      </c>
      <c r="B3" s="10"/>
      <c r="C3" s="10"/>
      <c r="F3" s="137"/>
      <c r="G3" s="137"/>
    </row>
    <row r="4" spans="1:7" ht="18" customHeight="1" x14ac:dyDescent="0.3">
      <c r="A4" s="13" t="s">
        <v>8</v>
      </c>
      <c r="B4" s="9"/>
      <c r="C4" s="10"/>
      <c r="D4" s="10"/>
      <c r="E4" s="10"/>
      <c r="F4" s="9"/>
      <c r="G4" s="9"/>
    </row>
    <row r="5" spans="1:7" ht="18" customHeight="1" x14ac:dyDescent="0.3">
      <c r="A5" s="14" t="s">
        <v>20</v>
      </c>
      <c r="B5" s="9"/>
      <c r="C5" s="10"/>
      <c r="D5" s="10"/>
      <c r="E5" s="10"/>
      <c r="F5" s="9"/>
      <c r="G5" s="9"/>
    </row>
    <row r="6" spans="1:7" ht="18" customHeight="1" x14ac:dyDescent="0.3">
      <c r="A6" s="14" t="s">
        <v>10</v>
      </c>
    </row>
    <row r="7" spans="1:7" ht="18" customHeight="1" x14ac:dyDescent="0.3">
      <c r="A7" s="14" t="s">
        <v>31</v>
      </c>
      <c r="B7" s="7"/>
    </row>
    <row r="8" spans="1:7" ht="18" customHeight="1" x14ac:dyDescent="0.3">
      <c r="A8" t="s">
        <v>42</v>
      </c>
    </row>
    <row r="9" spans="1:7" ht="18" customHeight="1" x14ac:dyDescent="0.3">
      <c r="A9" s="14" t="s">
        <v>11</v>
      </c>
    </row>
    <row r="10" spans="1:7" ht="18" customHeight="1" x14ac:dyDescent="0.3">
      <c r="A10" s="14" t="s">
        <v>34</v>
      </c>
    </row>
    <row r="11" spans="1:7" ht="18" customHeight="1" x14ac:dyDescent="0.3">
      <c r="A11" s="14" t="s">
        <v>12</v>
      </c>
    </row>
    <row r="12" spans="1:7" ht="18" customHeight="1" x14ac:dyDescent="0.3">
      <c r="A12" s="14" t="s">
        <v>40</v>
      </c>
    </row>
    <row r="13" spans="1:7" ht="18" customHeight="1" x14ac:dyDescent="0.3">
      <c r="A13" s="14" t="s">
        <v>43</v>
      </c>
    </row>
    <row r="14" spans="1:7" ht="18" customHeight="1" x14ac:dyDescent="0.3">
      <c r="A14" s="14" t="s">
        <v>17</v>
      </c>
    </row>
    <row r="15" spans="1:7" ht="18" customHeight="1" x14ac:dyDescent="0.3">
      <c r="A15" s="14" t="s">
        <v>19</v>
      </c>
    </row>
    <row r="16" spans="1:7" ht="18" customHeight="1" x14ac:dyDescent="0.3">
      <c r="A16" s="14" t="s">
        <v>44</v>
      </c>
    </row>
    <row r="17" spans="1:1" ht="18" customHeight="1" x14ac:dyDescent="0.3">
      <c r="A17" s="14" t="s">
        <v>41</v>
      </c>
    </row>
    <row r="18" spans="1:1" ht="18" customHeight="1" x14ac:dyDescent="0.3">
      <c r="A18" s="14" t="s">
        <v>21</v>
      </c>
    </row>
    <row r="19" spans="1:1" ht="18" customHeight="1" x14ac:dyDescent="0.3">
      <c r="A19" s="14" t="s">
        <v>22</v>
      </c>
    </row>
    <row r="20" spans="1:1" ht="16.5" customHeight="1" x14ac:dyDescent="0.3">
      <c r="A20" s="14" t="s">
        <v>36</v>
      </c>
    </row>
    <row r="21" spans="1:1" ht="16.5" customHeight="1" x14ac:dyDescent="0.3">
      <c r="A21" s="14" t="s">
        <v>37</v>
      </c>
    </row>
    <row r="22" spans="1:1" ht="16.5" customHeight="1" x14ac:dyDescent="0.3"/>
    <row r="23" spans="1:1" ht="16.5" customHeight="1" x14ac:dyDescent="0.3"/>
    <row r="24" spans="1:1" ht="16.5" customHeight="1" x14ac:dyDescent="0.3"/>
    <row r="25" spans="1:1" ht="16.5" customHeight="1" x14ac:dyDescent="0.3"/>
    <row r="26" spans="1:1" ht="16.5" customHeight="1" x14ac:dyDescent="0.3"/>
    <row r="27" spans="1:1" ht="16.5" customHeight="1" x14ac:dyDescent="0.3"/>
    <row r="28" spans="1:1" ht="16.5" customHeight="1" x14ac:dyDescent="0.3"/>
    <row r="29" spans="1:1" ht="16.5" customHeight="1" x14ac:dyDescent="0.3"/>
    <row r="30" spans="1:1" ht="16.5" customHeight="1" x14ac:dyDescent="0.3"/>
    <row r="31" spans="1:1" ht="16.5" customHeight="1" x14ac:dyDescent="0.3"/>
    <row r="32" spans="1:1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F21" sqref="F21"/>
    </sheetView>
  </sheetViews>
  <sheetFormatPr defaultRowHeight="14.4" x14ac:dyDescent="0.3"/>
  <sheetData>
    <row r="2" spans="2:4" x14ac:dyDescent="0.3">
      <c r="B2" t="s">
        <v>4</v>
      </c>
      <c r="D2" t="s">
        <v>30</v>
      </c>
    </row>
    <row r="3" spans="2:4" x14ac:dyDescent="0.3">
      <c r="B3" t="s">
        <v>5</v>
      </c>
      <c r="D3" t="s">
        <v>23</v>
      </c>
    </row>
    <row r="4" spans="2:4" x14ac:dyDescent="0.3">
      <c r="D4" t="s">
        <v>24</v>
      </c>
    </row>
    <row r="5" spans="2:4" x14ac:dyDescent="0.3">
      <c r="B5" t="s">
        <v>13</v>
      </c>
      <c r="D5" t="s">
        <v>25</v>
      </c>
    </row>
    <row r="6" spans="2:4" x14ac:dyDescent="0.3">
      <c r="B6" t="s">
        <v>14</v>
      </c>
      <c r="D6" t="s">
        <v>26</v>
      </c>
    </row>
    <row r="7" spans="2:4" x14ac:dyDescent="0.3">
      <c r="B7" t="s">
        <v>15</v>
      </c>
      <c r="D7" t="s">
        <v>27</v>
      </c>
    </row>
    <row r="8" spans="2:4" x14ac:dyDescent="0.3">
      <c r="B8" t="s">
        <v>16</v>
      </c>
      <c r="D8" t="s">
        <v>28</v>
      </c>
    </row>
    <row r="9" spans="2:4" x14ac:dyDescent="0.3">
      <c r="D9" t="s">
        <v>29</v>
      </c>
    </row>
    <row r="10" spans="2:4" x14ac:dyDescent="0.3">
      <c r="B10" t="s">
        <v>4</v>
      </c>
      <c r="D10" t="s">
        <v>9</v>
      </c>
    </row>
    <row r="11" spans="2:4" x14ac:dyDescent="0.3">
      <c r="B11" t="s">
        <v>5</v>
      </c>
    </row>
    <row r="12" spans="2:4" x14ac:dyDescent="0.3">
      <c r="B12" t="s">
        <v>18</v>
      </c>
    </row>
    <row r="14" spans="2:4" x14ac:dyDescent="0.3">
      <c r="B14" s="7">
        <v>0.1</v>
      </c>
    </row>
    <row r="15" spans="2:4" x14ac:dyDescent="0.3">
      <c r="B15" s="7">
        <v>0.5</v>
      </c>
    </row>
    <row r="16" spans="2:4" x14ac:dyDescent="0.3">
      <c r="B16" t="s">
        <v>9</v>
      </c>
    </row>
    <row r="19" spans="2:4" x14ac:dyDescent="0.3">
      <c r="B19" s="21" t="s">
        <v>4</v>
      </c>
    </row>
    <row r="21" spans="2:4" x14ac:dyDescent="0.3">
      <c r="B21" t="s">
        <v>39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2026-06-10T10:49:13Z</cp:lastPrinted>
  <dcterms:created xsi:type="dcterms:W3CDTF">2023-01-25T12:31:27Z</dcterms:created>
  <dcterms:modified xsi:type="dcterms:W3CDTF">2026-06-10T10:52:19Z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